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8201"/>
  <workbookPr/>
  <mc:AlternateContent xmlns:mc="http://schemas.openxmlformats.org/markup-compatibility/2006">
    <mc:Choice Requires="x15">
      <x15ac:absPath xmlns:x15ac="http://schemas.microsoft.com/office/spreadsheetml/2010/11/ac" url="G:\01 Vordrucke\04 Moduli_esecuzione\moduli sito acp\U\U it\"/>
    </mc:Choice>
  </mc:AlternateContent>
  <bookViews>
    <workbookView xWindow="0" yWindow="0" windowWidth="25200" windowHeight="11760" tabRatio="500"/>
  </bookViews>
  <sheets>
    <sheet name="U1" sheetId="2" r:id="rId1"/>
    <sheet name="U1a" sheetId="1" r:id="rId2"/>
  </sheets>
  <definedNames>
    <definedName name="Dropdown1" localSheetId="0">'U1'!$C$21</definedName>
    <definedName name="Dropdown3" localSheetId="0">'U1'!$C$24</definedName>
    <definedName name="Dropdown4" localSheetId="0">'U1'!$C$51</definedName>
    <definedName name="Dropdown5" localSheetId="0">'U1'!$C$53</definedName>
    <definedName name="Dropdown6" localSheetId="0">'U1'!$C$54</definedName>
    <definedName name="Testo18" localSheetId="0">'U1'!$C$8</definedName>
    <definedName name="Testo20" localSheetId="0">'U1'!$C$10</definedName>
    <definedName name="Testo21" localSheetId="0">'U1'!$C$11</definedName>
    <definedName name="Testo22" localSheetId="0">'U1'!$C$12</definedName>
    <definedName name="Testo23" localSheetId="0">'U1'!$C$13</definedName>
    <definedName name="Testo25" localSheetId="0">'U1'!$C$20</definedName>
    <definedName name="Testo30" localSheetId="0">'U1'!$C$39</definedName>
    <definedName name="Testo32" localSheetId="0">'U1'!$C$40</definedName>
    <definedName name="Testo33" localSheetId="0">'U1'!$C$50</definedName>
    <definedName name="Testo35" localSheetId="0">'U1'!$C$52</definedName>
    <definedName name="Testo37" localSheetId="0">'U1'!$C$55</definedName>
  </definedNames>
  <calcPr calcId="171027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32" i="1" l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D4" i="1"/>
  <c r="D17" i="1"/>
  <c r="G17" i="1"/>
  <c r="G21" i="1"/>
  <c r="G53" i="1"/>
  <c r="F52" i="1"/>
  <c r="G18" i="1"/>
  <c r="G26" i="1"/>
  <c r="F53" i="1"/>
  <c r="E52" i="1"/>
  <c r="E53" i="1"/>
  <c r="D52" i="1"/>
  <c r="D53" i="1"/>
  <c r="K52" i="1"/>
  <c r="K51" i="1"/>
  <c r="K50" i="1"/>
  <c r="K49" i="1"/>
  <c r="K48" i="1"/>
  <c r="K47" i="1"/>
  <c r="K46" i="1"/>
  <c r="K45" i="1"/>
  <c r="K44" i="1"/>
  <c r="K43" i="1"/>
  <c r="K42" i="1"/>
  <c r="K41" i="1"/>
  <c r="K40" i="1"/>
  <c r="K39" i="1"/>
  <c r="K38" i="1"/>
  <c r="K37" i="1"/>
  <c r="K36" i="1"/>
  <c r="K35" i="1"/>
  <c r="K34" i="1"/>
  <c r="K33" i="1"/>
  <c r="K32" i="1"/>
  <c r="G28" i="1"/>
  <c r="H29" i="1"/>
  <c r="H28" i="1"/>
  <c r="L26" i="1"/>
  <c r="G23" i="1"/>
  <c r="H24" i="1"/>
  <c r="H23" i="1"/>
  <c r="L21" i="1"/>
  <c r="C13" i="1"/>
  <c r="C15" i="1"/>
  <c r="E13" i="1"/>
</calcChain>
</file>

<file path=xl/comments1.xml><?xml version="1.0" encoding="utf-8"?>
<comments xmlns="http://schemas.openxmlformats.org/spreadsheetml/2006/main">
  <authors>
    <author>Johanna Hofmann</author>
  </authors>
  <commentList>
    <comment ref="J31" authorId="0" shapeId="0">
      <text>
        <r>
          <rPr>
            <b/>
            <sz val="8"/>
            <color indexed="81"/>
            <rFont val="Tahoma"/>
          </rPr>
          <t>Johanna Hofmann:</t>
        </r>
        <r>
          <rPr>
            <sz val="8"/>
            <color indexed="81"/>
            <rFont val="Tahoma"/>
          </rPr>
          <t xml:space="preserve">
ANKREUZEN - WENN VERTRAG EINGEREICHT WURDE</t>
        </r>
      </text>
    </comment>
  </commentList>
</comments>
</file>

<file path=xl/sharedStrings.xml><?xml version="1.0" encoding="utf-8"?>
<sst xmlns="http://schemas.openxmlformats.org/spreadsheetml/2006/main" count="205" uniqueCount="129">
  <si>
    <t xml:space="preserve">Opera: </t>
  </si>
  <si>
    <t>Lista dei subappalti:</t>
  </si>
  <si>
    <t>€</t>
  </si>
  <si>
    <t>IMPORTO CONTRATTUALE (TOTALE):</t>
  </si>
  <si>
    <t>Contratto principale</t>
  </si>
  <si>
    <t>1. Atto di sottomissione/atto aggiuntivo</t>
  </si>
  <si>
    <t>2. Atto di sottomissione/ atto aggiuntivo</t>
  </si>
  <si>
    <t>3. Atto di sottomissione/ atto aggiuntivo</t>
  </si>
  <si>
    <t>4. Atto di sottomissione/ atto aggiuntivo</t>
  </si>
  <si>
    <t>Soglia per noli a caldo e forniture con manodopera &lt; 50%</t>
  </si>
  <si>
    <t xml:space="preserve">2% dell'importo contrattuale </t>
  </si>
  <si>
    <t>100.000 €</t>
  </si>
  <si>
    <t>SOGLIA MAX PER SINGOLO SUB-CONTRATTO*</t>
  </si>
  <si>
    <r>
      <t xml:space="preserve">Importo contrattuale complessivo </t>
    </r>
    <r>
      <rPr>
        <b/>
        <sz val="10"/>
        <color indexed="10"/>
        <rFont val="Arial"/>
        <family val="2"/>
      </rPr>
      <t>(giusto contratto)</t>
    </r>
    <r>
      <rPr>
        <sz val="12"/>
        <color theme="1"/>
        <rFont val="Calibri"/>
        <family val="2"/>
        <scheme val="minor"/>
      </rPr>
      <t>:</t>
    </r>
  </si>
  <si>
    <t>Subap. max</t>
  </si>
  <si>
    <r>
      <t xml:space="preserve">Categorie SIOS </t>
    </r>
    <r>
      <rPr>
        <b/>
        <sz val="10"/>
        <color indexed="10"/>
        <rFont val="Arial"/>
        <family val="2"/>
      </rPr>
      <t>(giusto contratto)</t>
    </r>
    <r>
      <rPr>
        <sz val="12"/>
        <color theme="1"/>
        <rFont val="Calibri"/>
        <family val="2"/>
        <scheme val="minor"/>
      </rPr>
      <t>:</t>
    </r>
  </si>
  <si>
    <t>Categ.: O?????</t>
  </si>
  <si>
    <t>Subap. SIOS</t>
  </si>
  <si>
    <t>CONTROLLO DEL LIMITE SUL CONTRATTO TOTALE</t>
  </si>
  <si>
    <t>30% - Limite per il subappalto:</t>
  </si>
  <si>
    <t>di cui dati in sub. fino ad ora:</t>
  </si>
  <si>
    <t>Percentuale su subap. max</t>
  </si>
  <si>
    <t>Percentuale sul contratto</t>
  </si>
  <si>
    <t>CONTROLLO DEL LIMITE SU SIOS</t>
  </si>
  <si>
    <t>Percentuale subap. SIOS</t>
  </si>
  <si>
    <t>Percentuale su importo SIOS</t>
  </si>
  <si>
    <t>Subappaltatori / Subcontraente</t>
  </si>
  <si>
    <t>Comunicazione / richiesta del</t>
  </si>
  <si>
    <t xml:space="preserve">Importo nella categ. Preval. </t>
  </si>
  <si>
    <t xml:space="preserve">Importo delle altre categ. </t>
  </si>
  <si>
    <t>Importo cat. SIOS</t>
  </si>
  <si>
    <t>complessivamente</t>
  </si>
  <si>
    <t>Autorizzazione data</t>
  </si>
  <si>
    <t>Data deposito del contratto di subap.</t>
  </si>
  <si>
    <t>Contratto prodotto</t>
  </si>
  <si>
    <t>Data di possibile inizio (consegna contratto + 20gg)</t>
  </si>
  <si>
    <t>Dichiarazione liberatoria/ osservazioni</t>
  </si>
  <si>
    <t>Somma</t>
  </si>
  <si>
    <t>PS: Le celle colorate contengono formule e sono prottete. In caso di superamento del limite del sub. senza autorizzazione e del 30% della cat. prev. viene segnalato nella cella accanto un  preavviso di allarme. Lo stesso preavviso verrá dato qualora il contratto non viene prodotto nei 20 prescritti..</t>
  </si>
  <si>
    <t>U.1</t>
  </si>
  <si>
    <t>dichiarazione del direttore dei lavori</t>
  </si>
  <si>
    <t>data della dichiarazione</t>
  </si>
  <si>
    <t>&gt;      </t>
  </si>
  <si>
    <t>Committente</t>
  </si>
  <si>
    <t>Opera</t>
  </si>
  <si>
    <t>Lavori</t>
  </si>
  <si>
    <t>Codice</t>
  </si>
  <si>
    <t>Appaltatore</t>
  </si>
  <si>
    <t>con sede legale in</t>
  </si>
  <si>
    <t>partita I.V.A.</t>
  </si>
  <si>
    <t xml:space="preserve">codice fiscale </t>
  </si>
  <si>
    <t>Contratto</t>
  </si>
  <si>
    <t xml:space="preserve">importo del contratto </t>
  </si>
  <si>
    <t xml:space="preserve">Categorie e relativi importi contrattuali </t>
  </si>
  <si>
    <t xml:space="preserve">&gt;  €      -     </t>
  </si>
  <si>
    <t xml:space="preserve">                     </t>
  </si>
  <si>
    <t>Importo e categorie del subappalto richiesto, e relativa percentuale sull’importo complessivo del contratto</t>
  </si>
  <si>
    <t xml:space="preserve">domanda/comunicazione </t>
  </si>
  <si>
    <t>affidatario del subappalto</t>
  </si>
  <si>
    <t>Con sede legale in</t>
  </si>
  <si>
    <t>codice INPS</t>
  </si>
  <si>
    <t>codice INAIL</t>
  </si>
  <si>
    <t>codice Cassa Edile</t>
  </si>
  <si>
    <t>numero telefono</t>
  </si>
  <si>
    <t>PEC</t>
  </si>
  <si>
    <t>oggetto del subappalto</t>
  </si>
  <si>
    <t>importo del subappalto</t>
  </si>
  <si>
    <t>&gt; €</t>
  </si>
  <si>
    <t>corrispondente alle seguenti voci dell’elenco prestazioni</t>
  </si>
  <si>
    <r>
      <t>corrispondente categoria/categorie di cui al</t>
    </r>
    <r>
      <rPr>
        <sz val="10"/>
        <color theme="1"/>
        <rFont val="Times New Roman"/>
        <family val="1"/>
      </rPr>
      <t>l’art. 61 del  D.P.R. n. 207/2010 e all’art. 105, commi 2, 5 e 14 del D.Lgs. n. 50/2016.</t>
    </r>
  </si>
  <si>
    <t xml:space="preserve">&gt; </t>
  </si>
  <si>
    <t>eventuali ulteriori indicazioni</t>
  </si>
  <si>
    <t>il direttore dei lavori ha accertato</t>
  </si>
  <si>
    <t>(segnare con un x se del caso, altrimenti cancellare)</t>
  </si>
  <si>
    <r>
      <t>□</t>
    </r>
    <r>
      <rPr>
        <sz val="8"/>
        <color rgb="FF000000"/>
        <rFont val="Tahoma"/>
        <family val="2"/>
      </rPr>
      <t xml:space="preserve"> </t>
    </r>
  </si>
  <si>
    <r>
      <t>c</t>
    </r>
    <r>
      <rPr>
        <sz val="8"/>
        <color theme="1"/>
        <rFont val="Tahoma"/>
        <family val="2"/>
      </rPr>
      <t>he per l'opera in oggetto è prevista la consegna immediata dei lavori ex articolo 32 comma 8 e 13 del D.Lgs. 50/2016 (Codice dei contratti)</t>
    </r>
    <r>
      <rPr>
        <sz val="8"/>
        <color rgb="FF339966"/>
        <rFont val="Tahoma"/>
        <family val="2"/>
      </rPr>
      <t xml:space="preserve"> (applicabile solo nei casi eccezionali previsti dall’articolo richiamato);</t>
    </r>
  </si>
  <si>
    <r>
      <t>c</t>
    </r>
    <r>
      <rPr>
        <sz val="8"/>
        <color theme="1"/>
        <rFont val="Tahoma"/>
        <family val="2"/>
      </rPr>
      <t>he l’appaltatore ha indicato all’atto dell’offerta i lavori o parti di lavoro che intende subappaltare e che i lavori di cui sopra risultano ivi indicati;</t>
    </r>
  </si>
  <si>
    <r>
      <t>□</t>
    </r>
    <r>
      <rPr>
        <sz val="8"/>
        <color rgb="FF000000"/>
        <rFont val="Tahoma"/>
        <family val="2"/>
      </rPr>
      <t xml:space="preserve">     </t>
    </r>
  </si>
  <si>
    <t>che i lavori, oggetto del subappalto, corrispondono alle categorie di cui all’art. 61 del  D.P.R. n. 207/2010 e    all’art. 105 del D.Lgs. n. 50/2016, e che il subappalto (somma di tutti i subappalti) non supera il 30 per cento dell’importo complessivo, salvo quanto specificato relativamente alle SIOS;</t>
  </si>
  <si>
    <r>
      <t>□</t>
    </r>
    <r>
      <rPr>
        <sz val="8"/>
        <color theme="1"/>
        <rFont val="Tahoma"/>
        <family val="2"/>
      </rPr>
      <t xml:space="preserve"> </t>
    </r>
  </si>
  <si>
    <r>
      <t xml:space="preserve">che il subappalto di ciascuna categoria </t>
    </r>
    <r>
      <rPr>
        <b/>
        <sz val="8"/>
        <color theme="1"/>
        <rFont val="Tahoma"/>
        <family val="2"/>
      </rPr>
      <t>SIOS</t>
    </r>
    <r>
      <rPr>
        <sz val="8"/>
        <color theme="1"/>
        <rFont val="Tahoma"/>
        <family val="2"/>
      </rPr>
      <t xml:space="preserve"> di cui agli artt. 89 comma 11 e 105 del D.Lgs. 50/2016 non supera il 30% di quanto offerto contrattualmente dall’appaltatore; </t>
    </r>
  </si>
  <si>
    <t>□</t>
  </si>
  <si>
    <t>che i lavori, oggetto del subappalto, non appartengono alla categoria o alle categorie SIOS,</t>
  </si>
  <si>
    <t>che i lavori, oggetto del subappalto, non appartengono a lavorazioni, per le quali – secondo le disposizioni contrattuali – non è consentito il subappalto,</t>
  </si>
  <si>
    <r>
      <t xml:space="preserve">che si tratta di subappalti o cottimi di importo inferiore al </t>
    </r>
    <r>
      <rPr>
        <b/>
        <sz val="8"/>
        <color rgb="FF000000"/>
        <rFont val="Tahoma"/>
        <family val="2"/>
      </rPr>
      <t>due per cento delle prestazioni affidate o d’importo inferiore a 100.000 Euro</t>
    </r>
    <r>
      <rPr>
        <sz val="8"/>
        <color rgb="FF000000"/>
        <rFont val="Tahoma"/>
        <family val="2"/>
      </rPr>
      <t xml:space="preserve">, e pertanto ai sensi dell’articolo </t>
    </r>
    <r>
      <rPr>
        <sz val="8"/>
        <color theme="1"/>
        <rFont val="Tahoma"/>
        <family val="2"/>
      </rPr>
      <t>105 comma 18 del D.Lgs. 50/2016 (Codice dei contratti)</t>
    </r>
    <r>
      <rPr>
        <sz val="8"/>
        <color rgb="FF000000"/>
        <rFont val="Tahoma"/>
        <family val="2"/>
      </rPr>
      <t xml:space="preserve"> il termine per il rilascio dell’autorizzazione è di 15 gg;</t>
    </r>
  </si>
  <si>
    <t xml:space="preserve">che non vengono scisse singole posizioni dell'elenco prestazioni, </t>
  </si>
  <si>
    <t xml:space="preserve">che si tratta di una singola voce dell’elenco prestazioni, la quale viene suddivisa solamente per quanto riguarda la quantità, </t>
  </si>
  <si>
    <t>che si tratta di una parte della singola voce dell’elenco delle prestazioni (come fornitura di materiale con montaggio, noli a caldo ecc.), documentata da un’analisi dei prezzi,</t>
  </si>
  <si>
    <t>che il subappaltatore soddisfa i requisiti tecnici per il subappalto della prestazione in oggetto,</t>
  </si>
  <si>
    <t>che trattasi di un caso di urgenza,  e pertanto in base all’art. 92, comma 3 D.Lgs. 159/2011 è consentita l'autorizzazione, decorso il termine di 15 giorni, anche in assenza dell'informazione da parte della prefettura competente a condizione di revoca;</t>
  </si>
  <si>
    <t>X</t>
  </si>
  <si>
    <t xml:space="preserve">che l’affidatario, per le prestazioni affidate in subappalto, ha praticato gli stessi prezzi unitari risultanti dall’aggiudicazione con ribasso non superiore al 20% (art. 105, comma 14 del D.Lgs. 105/2016) </t>
  </si>
  <si>
    <t>e pertanto dichiara che nulla osta:</t>
  </si>
  <si>
    <t>al rilascio all'autorizzazione al subappalto in oggetto.</t>
  </si>
  <si>
    <t>Il direttore dei lavori</t>
  </si>
  <si>
    <t>****************************</t>
  </si>
  <si>
    <t>(se del caso, altrimenti cancellare)</t>
  </si>
  <si>
    <r>
      <t>□</t>
    </r>
    <r>
      <rPr>
        <sz val="8"/>
        <color rgb="FFFF0000"/>
        <rFont val="Tahoma"/>
        <family val="2"/>
      </rPr>
      <t xml:space="preserve"> </t>
    </r>
  </si>
  <si>
    <t xml:space="preserve">che si tratta di forniture senza prestazione di manodopera, ai sensi dell’art. 105, comma 2 D.Lgs. 50/2016; </t>
  </si>
  <si>
    <t>e pertanto dichiara che:</t>
  </si>
  <si>
    <t>non è considerato subappalto.</t>
  </si>
  <si>
    <t>il direttore dei lavori</t>
  </si>
  <si>
    <t>Il responsabile del procedimento (RUP) in veste di responsabile dei lavori dichiara</t>
  </si>
  <si>
    <r>
      <t>di avere ricevuto, la dichiarazione dell’appaltatore che attesta con</t>
    </r>
    <r>
      <rPr>
        <b/>
        <sz val="8"/>
        <color rgb="FF000000"/>
        <rFont val="Tahoma"/>
        <family val="2"/>
      </rPr>
      <t xml:space="preserve"> esito positivo</t>
    </r>
    <r>
      <rPr>
        <sz val="8"/>
        <color rgb="FF000000"/>
        <rFont val="Tahoma"/>
        <family val="2"/>
      </rPr>
      <t xml:space="preserve"> l’eseguita verifica dell’idoneità tecnico-professionale, dei requisiti previdenziali ed assicurativi e del</t>
    </r>
    <r>
      <rPr>
        <sz val="8"/>
        <color theme="1"/>
        <rFont val="Tahoma"/>
        <family val="2"/>
      </rPr>
      <t xml:space="preserve">la regolarità contributiva (INPS, INAIL e Cassa Edile, ove prevista) </t>
    </r>
    <r>
      <rPr>
        <sz val="8"/>
        <color rgb="FF000000"/>
        <rFont val="Tahoma"/>
        <family val="2"/>
      </rPr>
      <t>dell’impresa subappaltatrice,</t>
    </r>
    <r>
      <rPr>
        <sz val="8"/>
        <color theme="1"/>
        <rFont val="Tahoma"/>
        <family val="2"/>
      </rPr>
      <t xml:space="preserve"> ai sensi e per gli effetti di cui </t>
    </r>
    <r>
      <rPr>
        <sz val="8"/>
        <color rgb="FF000000"/>
        <rFont val="Tahoma"/>
        <family val="2"/>
      </rPr>
      <t>all’articolo 90 comma 9 lettera a) e b) e secondo le modalità dell’allegato XVII comma 3 del Testo unico. La relativa documentazione rimane in custodia presso l’appaltatore;</t>
    </r>
  </si>
  <si>
    <t>di volere trasmettere, prima dell’inizio dei lavori del subappaltatore, la predetta dichiarazione dell’appaltatore al competente Comune rispettivamente alla Ripartizione urbanistica.</t>
  </si>
  <si>
    <t>Il responsabile dei lavori</t>
  </si>
  <si>
    <t>Informazioni per l’utilizzo:</t>
  </si>
  <si>
    <t xml:space="preserve">Destinatari: il RP deve inviare entro tre gg dal ricevimento della presente la completa documentazione al Servizio amministrativo per l’autorizzazione del subappalto. </t>
  </si>
  <si>
    <t xml:space="preserve"> </t>
  </si>
  <si>
    <t xml:space="preserve">□ </t>
  </si>
  <si>
    <t>subcontratto soggetto a obbligo di comunicazione</t>
  </si>
  <si>
    <t>dd. &gt;</t>
  </si>
  <si>
    <t>n.</t>
  </si>
  <si>
    <t xml:space="preserve">Importo </t>
  </si>
  <si>
    <t xml:space="preserve"> SIOS</t>
  </si>
  <si>
    <t>Subappaltabile</t>
  </si>
  <si>
    <t xml:space="preserve"> Categoria</t>
  </si>
  <si>
    <t>()</t>
  </si>
  <si>
    <t>Percentuale</t>
  </si>
  <si>
    <t>Importo</t>
  </si>
  <si>
    <t>Importo dei subappalti autorizzati precedentemente alla presente richiesta, e relativa percentuale calcolata sull’importo contrattuale complessivo (comprensivo degli importi di subappalto delle categorie SIOS già autorizzate)</t>
  </si>
  <si>
    <t>%</t>
  </si>
  <si>
    <t>Importo del subappalto della categoria SIOS autorizzato precedentemente, e relativa percentuale calcolata sull’importo complessivo della categoria SIOS stessa. (le SIOS sono elencate dall’art. 12, comma 1, della legge n. 80 del 2014 qualora singolarmente superino il 10% dell’importo complessivo dei lavori secondo l’art. 89 comma 11 del D.Lgs. n. 50/2016).</t>
  </si>
  <si>
    <t>dd.&gt;</t>
  </si>
  <si>
    <t>prot. n.</t>
  </si>
  <si>
    <t>* Il valore del singolo sub-contratto è dato dall'eventuale somma dei singoli sub-contratti relativi alla stessa prestazione</t>
  </si>
  <si>
    <t>subappalto dei lavori ai sensi dell’art. 105 del D.Lgs. 50/2016 (Codice dei contratti)</t>
  </si>
  <si>
    <r>
      <t>che si tratta di forniture con posa in opera o noli a caldo con</t>
    </r>
    <r>
      <rPr>
        <b/>
        <sz val="8"/>
        <color rgb="FFFF0000"/>
        <rFont val="Tahoma"/>
        <family val="2"/>
      </rPr>
      <t xml:space="preserve"> incidenza del costo della manodopera e del personale inferiore al 50 per cento dell’importo del contratto da affidare*</t>
    </r>
  </si>
  <si>
    <r>
      <t>che si tratta di forniture con posa in opera o noli a caldo con</t>
    </r>
    <r>
      <rPr>
        <b/>
        <sz val="8"/>
        <color rgb="FFFF0000"/>
        <rFont val="Tahoma"/>
        <family val="2"/>
      </rPr>
      <t xml:space="preserve"> incidenza del costo della manodopera e del personale superiore al 50 per cento dell’importo del contratto da affidare e di importo inferiore al 2 per cento dell'importo delle prestazioni affidate e di importo inferiore a 100.000 euro*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</si>
</sst>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-* #,##0.00\ &quot;€&quot;_-;\-* #,##0.00\ &quot;€&quot;_-;_-* &quot;-&quot;??\ &quot;€&quot;_-;_-@_-"/>
    <numFmt numFmtId="164" formatCode="#,##0.00\ &quot;€&quot;"/>
    <numFmt numFmtId="165" formatCode="#,##0.00\ [$€-1];[Red]\-#,##0.00\ [$€-1]"/>
    <numFmt numFmtId="166" formatCode="#,##0.00\ \€"/>
  </numFmts>
  <fonts count="3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4"/>
      <name val="Arial"/>
      <family val="2"/>
    </font>
    <font>
      <b/>
      <sz val="14"/>
      <color indexed="11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0"/>
      <color indexed="11"/>
      <name val="Arial"/>
      <family val="2"/>
    </font>
    <font>
      <b/>
      <sz val="10"/>
      <color indexed="11"/>
      <name val="Arial"/>
      <family val="2"/>
    </font>
    <font>
      <b/>
      <sz val="12"/>
      <color indexed="10"/>
      <name val="Arial"/>
      <family val="2"/>
    </font>
    <font>
      <b/>
      <sz val="10"/>
      <color indexed="10"/>
      <name val="Arial"/>
      <family val="2"/>
    </font>
    <font>
      <sz val="10"/>
      <color indexed="51"/>
      <name val="Arial"/>
      <family val="2"/>
    </font>
    <font>
      <b/>
      <sz val="16"/>
      <name val="Arial"/>
      <family val="2"/>
    </font>
    <font>
      <b/>
      <sz val="8"/>
      <color indexed="81"/>
      <name val="Tahoma"/>
    </font>
    <font>
      <sz val="8"/>
      <color indexed="81"/>
      <name val="Tahoma"/>
    </font>
    <font>
      <sz val="10"/>
      <color theme="1"/>
      <name val="Times New Roman"/>
      <family val="1"/>
    </font>
    <font>
      <b/>
      <sz val="10"/>
      <color rgb="FF000000"/>
      <name val="Tahoma"/>
      <family val="2"/>
    </font>
    <font>
      <b/>
      <sz val="12"/>
      <color rgb="FF000000"/>
      <name val="Tahoma"/>
      <family val="2"/>
    </font>
    <font>
      <sz val="10"/>
      <color rgb="FF000000"/>
      <name val="Tahoma"/>
      <family val="2"/>
    </font>
    <font>
      <sz val="10"/>
      <color rgb="FF000000"/>
      <name val="Arial"/>
      <family val="2"/>
    </font>
    <font>
      <b/>
      <sz val="8"/>
      <color theme="1"/>
      <name val="Tahoma"/>
      <family val="2"/>
    </font>
    <font>
      <sz val="8"/>
      <color theme="1"/>
      <name val="Tahoma"/>
      <family val="2"/>
    </font>
    <font>
      <sz val="10"/>
      <color theme="1"/>
      <name val="Tahoma"/>
      <family val="2"/>
    </font>
    <font>
      <sz val="8"/>
      <color rgb="FF000000"/>
      <name val="Tahoma"/>
      <family val="2"/>
    </font>
    <font>
      <sz val="8"/>
      <color rgb="FF008080"/>
      <name val="Courier"/>
      <family val="1"/>
    </font>
    <font>
      <sz val="8"/>
      <color rgb="FF000000"/>
      <name val="OpenSymbol"/>
    </font>
    <font>
      <sz val="8"/>
      <color rgb="FF339966"/>
      <name val="Tahoma"/>
      <family val="2"/>
    </font>
    <font>
      <sz val="8"/>
      <color rgb="FFFF0000"/>
      <name val="Tahoma"/>
      <family val="2"/>
    </font>
    <font>
      <sz val="8"/>
      <color theme="1"/>
      <name val="OpenSymbol"/>
    </font>
    <font>
      <b/>
      <sz val="8"/>
      <color rgb="FF000000"/>
      <name val="Tahoma"/>
      <family val="2"/>
    </font>
    <font>
      <b/>
      <sz val="8"/>
      <color rgb="FF000000"/>
      <name val="Times New Roman"/>
      <family val="1"/>
    </font>
    <font>
      <b/>
      <sz val="8"/>
      <color rgb="FF008080"/>
      <name val="Times New Roman"/>
      <family val="1"/>
    </font>
    <font>
      <sz val="8"/>
      <color rgb="FFFF0000"/>
      <name val="OpenSymbol"/>
    </font>
    <font>
      <b/>
      <sz val="8"/>
      <color rgb="FFFF0000"/>
      <name val="Tahoma"/>
      <family val="2"/>
    </font>
    <font>
      <sz val="8"/>
      <color rgb="FF008000"/>
      <name val="Tahoma"/>
      <family val="2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0"/>
      <color rgb="FFFF0000"/>
      <name val="Times New Roman"/>
      <family val="1"/>
    </font>
  </fonts>
  <fills count="9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mediumGray"/>
    </fill>
    <fill>
      <patternFill patternType="solid">
        <fgColor indexed="42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2"/>
        <bgColor indexed="64"/>
      </patternFill>
    </fill>
  </fills>
  <borders count="16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6">
    <xf numFmtId="0" fontId="0" fillId="0" borderId="0"/>
    <xf numFmtId="44" fontId="1" fillId="0" borderId="0" applyFont="0" applyFill="0" applyBorder="0" applyAlignment="0" applyProtection="0"/>
    <xf numFmtId="0" fontId="35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6" fillId="0" borderId="0" applyNumberFormat="0" applyFill="0" applyBorder="0" applyAlignment="0" applyProtection="0"/>
  </cellStyleXfs>
  <cellXfs count="108">
    <xf numFmtId="0" fontId="0" fillId="0" borderId="0" xfId="0"/>
    <xf numFmtId="0" fontId="0" fillId="0" borderId="0" xfId="0" applyAlignment="1">
      <alignment horizontal="center"/>
    </xf>
    <xf numFmtId="0" fontId="0" fillId="0" borderId="0" xfId="0" applyProtection="1">
      <protection locked="0"/>
    </xf>
    <xf numFmtId="0" fontId="4" fillId="0" borderId="0" xfId="0" applyFont="1"/>
    <xf numFmtId="0" fontId="0" fillId="0" borderId="6" xfId="0" applyBorder="1"/>
    <xf numFmtId="44" fontId="5" fillId="2" borderId="7" xfId="0" applyNumberFormat="1" applyFont="1" applyFill="1" applyBorder="1"/>
    <xf numFmtId="164" fontId="6" fillId="0" borderId="6" xfId="0" applyNumberFormat="1" applyFont="1" applyFill="1" applyBorder="1" applyProtection="1">
      <protection locked="0"/>
    </xf>
    <xf numFmtId="44" fontId="0" fillId="3" borderId="7" xfId="0" applyNumberFormat="1" applyFill="1" applyBorder="1"/>
    <xf numFmtId="164" fontId="6" fillId="0" borderId="8" xfId="0" applyNumberFormat="1" applyFont="1" applyFill="1" applyBorder="1" applyProtection="1">
      <protection locked="0"/>
    </xf>
    <xf numFmtId="44" fontId="0" fillId="3" borderId="9" xfId="0" applyNumberFormat="1" applyFill="1" applyBorder="1"/>
    <xf numFmtId="0" fontId="0" fillId="0" borderId="0" xfId="0" applyFill="1"/>
    <xf numFmtId="164" fontId="6" fillId="0" borderId="0" xfId="0" applyNumberFormat="1" applyFont="1" applyFill="1"/>
    <xf numFmtId="0" fontId="7" fillId="0" borderId="0" xfId="0" applyFont="1" applyAlignment="1">
      <alignment horizontal="center"/>
    </xf>
    <xf numFmtId="0" fontId="8" fillId="0" borderId="0" xfId="0" applyFont="1"/>
    <xf numFmtId="0" fontId="7" fillId="0" borderId="0" xfId="0" applyFont="1"/>
    <xf numFmtId="0" fontId="7" fillId="0" borderId="0" xfId="0" applyFont="1" applyFill="1"/>
    <xf numFmtId="164" fontId="4" fillId="4" borderId="10" xfId="0" applyNumberFormat="1" applyFont="1" applyFill="1" applyBorder="1"/>
    <xf numFmtId="165" fontId="9" fillId="0" borderId="0" xfId="0" quotePrefix="1" applyNumberFormat="1" applyFont="1" applyFill="1"/>
    <xf numFmtId="164" fontId="6" fillId="0" borderId="0" xfId="0" applyNumberFormat="1" applyFont="1" applyFill="1" applyBorder="1"/>
    <xf numFmtId="0" fontId="6" fillId="0" borderId="0" xfId="0" applyFont="1"/>
    <xf numFmtId="164" fontId="0" fillId="0" borderId="0" xfId="0" applyNumberFormat="1"/>
    <xf numFmtId="0" fontId="4" fillId="0" borderId="0" xfId="0" applyFont="1" applyFill="1" applyAlignment="1">
      <alignment horizontal="right"/>
    </xf>
    <xf numFmtId="164" fontId="0" fillId="4" borderId="10" xfId="0" applyNumberFormat="1" applyFill="1" applyBorder="1"/>
    <xf numFmtId="0" fontId="5" fillId="0" borderId="0" xfId="0" applyFont="1"/>
    <xf numFmtId="164" fontId="6" fillId="5" borderId="10" xfId="0" applyNumberFormat="1" applyFont="1" applyFill="1" applyBorder="1"/>
    <xf numFmtId="0" fontId="4" fillId="0" borderId="0" xfId="0" applyFont="1" applyAlignment="1">
      <alignment horizontal="right"/>
    </xf>
    <xf numFmtId="166" fontId="0" fillId="0" borderId="0" xfId="0" applyNumberFormat="1" applyFill="1" applyBorder="1" applyProtection="1">
      <protection locked="0"/>
    </xf>
    <xf numFmtId="0" fontId="11" fillId="0" borderId="0" xfId="0" applyFont="1" applyFill="1"/>
    <xf numFmtId="166" fontId="6" fillId="0" borderId="10" xfId="0" applyNumberFormat="1" applyFont="1" applyFill="1" applyBorder="1" applyProtection="1"/>
    <xf numFmtId="0" fontId="9" fillId="6" borderId="0" xfId="0" applyFont="1" applyFill="1"/>
    <xf numFmtId="166" fontId="6" fillId="7" borderId="10" xfId="0" applyNumberFormat="1" applyFont="1" applyFill="1" applyBorder="1" applyProtection="1"/>
    <xf numFmtId="10" fontId="0" fillId="5" borderId="0" xfId="0" applyNumberFormat="1" applyFill="1" applyAlignment="1">
      <alignment horizontal="left"/>
    </xf>
    <xf numFmtId="10" fontId="0" fillId="0" borderId="0" xfId="0" applyNumberFormat="1" applyFill="1" applyAlignment="1">
      <alignment horizontal="left"/>
    </xf>
    <xf numFmtId="166" fontId="6" fillId="7" borderId="0" xfId="0" applyNumberFormat="1" applyFont="1" applyFill="1" applyBorder="1" applyProtection="1"/>
    <xf numFmtId="166" fontId="6" fillId="0" borderId="0" xfId="0" applyNumberFormat="1" applyFont="1" applyFill="1" applyBorder="1" applyProtection="1"/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1" xfId="0" applyBorder="1" applyAlignment="1">
      <alignment horizontal="center" vertical="center" wrapText="1"/>
    </xf>
    <xf numFmtId="0" fontId="0" fillId="0" borderId="11" xfId="0" applyFill="1" applyBorder="1" applyAlignment="1">
      <alignment horizontal="center" vertical="center" wrapText="1"/>
    </xf>
    <xf numFmtId="0" fontId="0" fillId="0" borderId="11" xfId="0" applyBorder="1" applyAlignment="1">
      <alignment horizontal="center" vertical="center" textRotation="90" wrapText="1"/>
    </xf>
    <xf numFmtId="0" fontId="0" fillId="0" borderId="10" xfId="0" applyFill="1" applyBorder="1" applyProtection="1">
      <protection locked="0"/>
    </xf>
    <xf numFmtId="0" fontId="4" fillId="0" borderId="10" xfId="0" applyFont="1" applyFill="1" applyBorder="1" applyProtection="1">
      <protection locked="0"/>
    </xf>
    <xf numFmtId="14" fontId="0" fillId="0" borderId="10" xfId="0" applyNumberFormat="1" applyFill="1" applyBorder="1" applyProtection="1">
      <protection locked="0"/>
    </xf>
    <xf numFmtId="164" fontId="0" fillId="0" borderId="10" xfId="0" applyNumberFormat="1" applyFill="1" applyBorder="1" applyProtection="1">
      <protection locked="0"/>
    </xf>
    <xf numFmtId="14" fontId="6" fillId="6" borderId="10" xfId="0" applyNumberFormat="1" applyFont="1" applyFill="1" applyBorder="1" applyProtection="1">
      <protection locked="0"/>
    </xf>
    <xf numFmtId="14" fontId="0" fillId="8" borderId="10" xfId="0" applyNumberFormat="1" applyFill="1" applyBorder="1" applyProtection="1">
      <protection locked="0"/>
    </xf>
    <xf numFmtId="0" fontId="0" fillId="0" borderId="0" xfId="0" applyFill="1" applyBorder="1" applyProtection="1">
      <protection locked="0"/>
    </xf>
    <xf numFmtId="0" fontId="0" fillId="0" borderId="10" xfId="0" applyBorder="1" applyAlignment="1" applyProtection="1">
      <alignment horizontal="center"/>
      <protection locked="0"/>
    </xf>
    <xf numFmtId="0" fontId="0" fillId="0" borderId="13" xfId="0" applyFill="1" applyBorder="1" applyProtection="1">
      <protection locked="0"/>
    </xf>
    <xf numFmtId="14" fontId="0" fillId="0" borderId="14" xfId="0" applyNumberFormat="1" applyFill="1" applyBorder="1" applyProtection="1">
      <protection locked="0"/>
    </xf>
    <xf numFmtId="164" fontId="0" fillId="0" borderId="14" xfId="0" applyNumberFormat="1" applyFill="1" applyBorder="1" applyProtection="1">
      <protection locked="0"/>
    </xf>
    <xf numFmtId="164" fontId="0" fillId="0" borderId="13" xfId="0" applyNumberFormat="1" applyFill="1" applyBorder="1" applyProtection="1">
      <protection locked="0"/>
    </xf>
    <xf numFmtId="14" fontId="6" fillId="6" borderId="13" xfId="0" applyNumberFormat="1" applyFont="1" applyFill="1" applyBorder="1" applyProtection="1">
      <protection locked="0"/>
    </xf>
    <xf numFmtId="14" fontId="0" fillId="8" borderId="13" xfId="0" applyNumberFormat="1" applyFill="1" applyBorder="1" applyProtection="1">
      <protection locked="0"/>
    </xf>
    <xf numFmtId="0" fontId="0" fillId="0" borderId="14" xfId="0" applyFill="1" applyBorder="1" applyProtection="1">
      <protection locked="0"/>
    </xf>
    <xf numFmtId="0" fontId="0" fillId="0" borderId="15" xfId="0" applyFill="1" applyBorder="1" applyProtection="1">
      <protection locked="0"/>
    </xf>
    <xf numFmtId="14" fontId="6" fillId="6" borderId="15" xfId="0" applyNumberFormat="1" applyFont="1" applyFill="1" applyBorder="1" applyProtection="1">
      <protection locked="0"/>
    </xf>
    <xf numFmtId="14" fontId="0" fillId="8" borderId="15" xfId="0" applyNumberFormat="1" applyFill="1" applyBorder="1" applyProtection="1">
      <protection locked="0"/>
    </xf>
    <xf numFmtId="0" fontId="4" fillId="0" borderId="10" xfId="0" applyFont="1" applyBorder="1" applyAlignment="1">
      <alignment horizontal="center"/>
    </xf>
    <xf numFmtId="0" fontId="4" fillId="0" borderId="15" xfId="0" applyFont="1" applyBorder="1"/>
    <xf numFmtId="0" fontId="4" fillId="0" borderId="10" xfId="0" applyFont="1" applyBorder="1"/>
    <xf numFmtId="166" fontId="0" fillId="7" borderId="10" xfId="0" applyNumberFormat="1" applyFill="1" applyBorder="1" applyProtection="1"/>
    <xf numFmtId="0" fontId="12" fillId="5" borderId="10" xfId="0" applyFont="1" applyFill="1" applyBorder="1"/>
    <xf numFmtId="0" fontId="21" fillId="0" borderId="0" xfId="0" applyFont="1" applyAlignment="1">
      <alignment horizontal="justify" vertical="center" wrapText="1"/>
    </xf>
    <xf numFmtId="0" fontId="21" fillId="0" borderId="0" xfId="0" applyFont="1" applyAlignment="1">
      <alignment horizontal="center" vertical="center" wrapText="1"/>
    </xf>
    <xf numFmtId="0" fontId="27" fillId="0" borderId="0" xfId="0" applyFont="1" applyAlignment="1">
      <alignment horizontal="justify" vertical="center" wrapText="1"/>
    </xf>
    <xf numFmtId="0" fontId="27" fillId="0" borderId="0" xfId="0" applyFont="1" applyAlignment="1">
      <alignment horizontal="center" vertical="center" wrapText="1"/>
    </xf>
    <xf numFmtId="0" fontId="34" fillId="0" borderId="0" xfId="0" applyFont="1" applyAlignment="1">
      <alignment horizontal="justify" vertical="center" wrapText="1"/>
    </xf>
    <xf numFmtId="0" fontId="23" fillId="0" borderId="0" xfId="0" applyFont="1" applyAlignment="1">
      <alignment horizontal="center" vertical="center" wrapText="1"/>
    </xf>
    <xf numFmtId="0" fontId="0" fillId="0" borderId="0" xfId="0" applyAlignment="1">
      <alignment wrapText="1"/>
    </xf>
    <xf numFmtId="0" fontId="16" fillId="0" borderId="0" xfId="0" applyFont="1" applyAlignment="1">
      <alignment horizontal="justify" vertical="center" wrapText="1"/>
    </xf>
    <xf numFmtId="0" fontId="18" fillId="0" borderId="0" xfId="0" applyFont="1" applyAlignment="1">
      <alignment horizontal="justify" vertical="center" wrapText="1"/>
    </xf>
    <xf numFmtId="0" fontId="19" fillId="0" borderId="0" xfId="0" applyFont="1" applyAlignment="1">
      <alignment horizontal="justify" vertical="center" wrapText="1"/>
    </xf>
    <xf numFmtId="0" fontId="22" fillId="0" borderId="0" xfId="0" applyFont="1" applyAlignment="1">
      <alignment horizontal="justify" vertical="center" wrapText="1"/>
    </xf>
    <xf numFmtId="0" fontId="23" fillId="0" borderId="0" xfId="0" applyFont="1" applyAlignment="1">
      <alignment horizontal="justify" vertical="center" wrapText="1"/>
    </xf>
    <xf numFmtId="0" fontId="24" fillId="0" borderId="0" xfId="0" applyFont="1" applyAlignment="1">
      <alignment horizontal="justify" vertical="center" wrapText="1"/>
    </xf>
    <xf numFmtId="0" fontId="25" fillId="0" borderId="0" xfId="0" applyFont="1" applyAlignment="1">
      <alignment horizontal="justify" vertical="center" wrapText="1"/>
    </xf>
    <xf numFmtId="0" fontId="28" fillId="0" borderId="0" xfId="0" applyFont="1" applyAlignment="1">
      <alignment horizontal="justify" vertical="center" wrapText="1"/>
    </xf>
    <xf numFmtId="0" fontId="30" fillId="0" borderId="0" xfId="0" applyFont="1" applyAlignment="1">
      <alignment horizontal="justify" vertical="center" wrapText="1"/>
    </xf>
    <xf numFmtId="0" fontId="20" fillId="0" borderId="0" xfId="0" applyFont="1" applyAlignment="1">
      <alignment horizontal="justify" vertical="center" wrapText="1"/>
    </xf>
    <xf numFmtId="0" fontId="31" fillId="0" borderId="0" xfId="0" applyFont="1" applyAlignment="1">
      <alignment horizontal="justify" vertical="center" wrapText="1"/>
    </xf>
    <xf numFmtId="0" fontId="32" fillId="0" borderId="0" xfId="0" applyFont="1" applyAlignment="1">
      <alignment horizontal="justify" vertical="center" wrapText="1"/>
    </xf>
    <xf numFmtId="0" fontId="33" fillId="0" borderId="0" xfId="0" applyFont="1" applyAlignment="1">
      <alignment horizontal="justify" vertical="center" wrapText="1"/>
    </xf>
    <xf numFmtId="0" fontId="29" fillId="0" borderId="0" xfId="0" applyFont="1" applyAlignment="1">
      <alignment horizontal="justify" vertical="center" wrapText="1"/>
    </xf>
    <xf numFmtId="0" fontId="20" fillId="0" borderId="0" xfId="0" applyFont="1" applyFill="1" applyBorder="1" applyAlignment="1">
      <alignment horizontal="justify" vertical="center" wrapText="1"/>
    </xf>
    <xf numFmtId="0" fontId="21" fillId="0" borderId="0" xfId="0" applyFont="1" applyFill="1" applyBorder="1" applyAlignment="1">
      <alignment horizontal="justify" vertical="center" wrapText="1"/>
    </xf>
    <xf numFmtId="0" fontId="21" fillId="0" borderId="0" xfId="0" applyFont="1" applyFill="1" applyBorder="1" applyAlignment="1">
      <alignment vertical="center" wrapText="1"/>
    </xf>
    <xf numFmtId="0" fontId="0" fillId="0" borderId="0" xfId="0" applyFill="1" applyBorder="1" applyAlignment="1">
      <alignment vertical="top" wrapText="1"/>
    </xf>
    <xf numFmtId="44" fontId="0" fillId="0" borderId="0" xfId="1" applyFont="1" applyAlignment="1">
      <alignment wrapText="1"/>
    </xf>
    <xf numFmtId="0" fontId="0" fillId="0" borderId="0" xfId="0" applyAlignment="1">
      <alignment vertical="center" wrapText="1"/>
    </xf>
    <xf numFmtId="0" fontId="27" fillId="0" borderId="0" xfId="0" applyFont="1" applyAlignment="1">
      <alignment horizontal="left" vertical="center" wrapText="1"/>
    </xf>
    <xf numFmtId="0" fontId="37" fillId="0" borderId="0" xfId="0" applyFont="1" applyAlignment="1">
      <alignment vertical="center" wrapText="1"/>
    </xf>
    <xf numFmtId="0" fontId="34" fillId="0" borderId="0" xfId="0" applyFont="1" applyAlignment="1">
      <alignment horizontal="left" vertical="center" wrapText="1"/>
    </xf>
    <xf numFmtId="0" fontId="16" fillId="0" borderId="0" xfId="0" applyFont="1" applyAlignment="1">
      <alignment horizontal="left" vertical="center" wrapText="1"/>
    </xf>
    <xf numFmtId="0" fontId="27" fillId="0" borderId="0" xfId="0" applyFont="1" applyAlignment="1">
      <alignment horizontal="left" vertical="center" wrapText="1"/>
    </xf>
    <xf numFmtId="0" fontId="27" fillId="0" borderId="0" xfId="0" applyFont="1" applyFill="1" applyAlignment="1">
      <alignment horizontal="left" vertical="center" wrapText="1"/>
    </xf>
    <xf numFmtId="0" fontId="23" fillId="0" borderId="0" xfId="0" applyFont="1" applyAlignment="1">
      <alignment horizontal="left" vertical="center" wrapText="1"/>
    </xf>
    <xf numFmtId="0" fontId="21" fillId="0" borderId="0" xfId="0" applyFont="1" applyAlignment="1">
      <alignment horizontal="left" vertical="center" wrapText="1"/>
    </xf>
    <xf numFmtId="0" fontId="0" fillId="0" borderId="0" xfId="0" applyFill="1" applyAlignment="1">
      <alignment horizontal="left" vertical="center" wrapText="1"/>
    </xf>
    <xf numFmtId="0" fontId="21" fillId="0" borderId="0" xfId="0" applyFont="1" applyFill="1" applyBorder="1" applyAlignment="1">
      <alignment horizontal="justify" vertical="center" wrapText="1"/>
    </xf>
    <xf numFmtId="0" fontId="17" fillId="0" borderId="0" xfId="0" applyFont="1" applyAlignment="1">
      <alignment horizontal="left" vertical="center" wrapText="1"/>
    </xf>
    <xf numFmtId="0" fontId="2" fillId="0" borderId="1" xfId="0" applyFont="1" applyBorder="1" applyAlignment="1" applyProtection="1">
      <alignment horizontal="left" vertical="center" wrapText="1"/>
      <protection locked="0"/>
    </xf>
    <xf numFmtId="0" fontId="2" fillId="0" borderId="2" xfId="0" applyFont="1" applyBorder="1" applyAlignment="1" applyProtection="1">
      <alignment horizontal="left" vertical="center" wrapText="1"/>
      <protection locked="0"/>
    </xf>
    <xf numFmtId="0" fontId="2" fillId="0" borderId="3" xfId="0" applyFont="1" applyBorder="1" applyAlignment="1" applyProtection="1">
      <alignment horizontal="left" vertical="center" wrapText="1"/>
      <protection locked="0"/>
    </xf>
    <xf numFmtId="0" fontId="2" fillId="0" borderId="0" xfId="0" applyFont="1" applyAlignment="1" applyProtection="1">
      <alignment horizontal="center" vertical="center" wrapText="1"/>
      <protection locked="0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0" fillId="0" borderId="0" xfId="0" applyAlignment="1">
      <alignment vertical="top" wrapText="1"/>
    </xf>
  </cellXfs>
  <cellStyles count="6">
    <cellStyle name="Besuchter Hyperlink" xfId="3" builtinId="9" hidden="1"/>
    <cellStyle name="Besuchter Hyperlink" xfId="5" builtinId="9" hidden="1"/>
    <cellStyle name="Link" xfId="2" builtinId="8" hidden="1"/>
    <cellStyle name="Link" xfId="4" builtinId="8" hidden="1"/>
    <cellStyle name="Standard" xfId="0" builtinId="0"/>
    <cellStyle name="Währung" xfId="1" builtinId="4"/>
  </cellStyles>
  <dxfs count="5">
    <dxf>
      <fill>
        <patternFill>
          <bgColor indexed="10"/>
        </patternFill>
      </fill>
    </dxf>
    <dxf>
      <font>
        <b/>
        <i val="0"/>
        <condense val="0"/>
        <extend val="0"/>
        <color indexed="8"/>
      </font>
      <fill>
        <patternFill>
          <bgColor indexed="10"/>
        </patternFill>
      </fill>
    </dxf>
    <dxf>
      <fill>
        <patternFill>
          <bgColor indexed="10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indexed="10"/>
        </patternFill>
      </fill>
    </dxf>
    <dxf>
      <fill>
        <patternFill>
          <bgColor indexed="10"/>
        </patternFill>
      </fill>
    </dxf>
  </dxfs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28576</xdr:colOff>
      <xdr:row>137</xdr:row>
      <xdr:rowOff>8510</xdr:rowOff>
    </xdr:from>
    <xdr:to>
      <xdr:col>5</xdr:col>
      <xdr:colOff>361951</xdr:colOff>
      <xdr:row>156</xdr:row>
      <xdr:rowOff>180206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B96C626F-A57A-4228-AC37-6A9F1C28628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81001" y="36193985"/>
          <a:ext cx="7143750" cy="397217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6"/>
  <sheetViews>
    <sheetView tabSelected="1" showRuler="0" topLeftCell="A58" zoomScaleNormal="100" workbookViewId="0">
      <selection activeCell="B72" sqref="B72:C72"/>
    </sheetView>
  </sheetViews>
  <sheetFormatPr baseColWidth="10" defaultColWidth="10.875" defaultRowHeight="15.75" x14ac:dyDescent="0.25"/>
  <cols>
    <col min="1" max="1" width="4.625" style="69" customWidth="1"/>
    <col min="2" max="2" width="43.5" style="69" customWidth="1"/>
    <col min="3" max="3" width="24.125" style="69" customWidth="1"/>
    <col min="4" max="16384" width="10.875" style="69"/>
  </cols>
  <sheetData>
    <row r="1" spans="1:3" x14ac:dyDescent="0.25">
      <c r="A1" s="70" t="s">
        <v>39</v>
      </c>
      <c r="B1" s="93" t="s">
        <v>40</v>
      </c>
      <c r="C1" s="93"/>
    </row>
    <row r="2" spans="1:3" x14ac:dyDescent="0.25">
      <c r="B2" s="70"/>
    </row>
    <row r="3" spans="1:3" ht="27" customHeight="1" x14ac:dyDescent="0.25">
      <c r="A3" s="89" t="s">
        <v>109</v>
      </c>
      <c r="B3" s="93" t="s">
        <v>126</v>
      </c>
      <c r="C3" s="100"/>
    </row>
    <row r="4" spans="1:3" x14ac:dyDescent="0.25">
      <c r="A4" s="89" t="s">
        <v>109</v>
      </c>
      <c r="B4" s="93" t="s">
        <v>110</v>
      </c>
      <c r="C4" s="100"/>
    </row>
    <row r="5" spans="1:3" x14ac:dyDescent="0.25">
      <c r="B5" s="71"/>
    </row>
    <row r="6" spans="1:3" x14ac:dyDescent="0.25">
      <c r="B6" s="72"/>
    </row>
    <row r="7" spans="1:3" x14ac:dyDescent="0.25">
      <c r="B7" s="84"/>
      <c r="C7" s="85"/>
    </row>
    <row r="8" spans="1:3" x14ac:dyDescent="0.25">
      <c r="B8" s="84" t="s">
        <v>41</v>
      </c>
      <c r="C8" s="85" t="s">
        <v>42</v>
      </c>
    </row>
    <row r="9" spans="1:3" x14ac:dyDescent="0.25">
      <c r="B9" s="84"/>
      <c r="C9" s="85"/>
    </row>
    <row r="10" spans="1:3" x14ac:dyDescent="0.25">
      <c r="B10" s="85" t="s">
        <v>43</v>
      </c>
      <c r="C10" s="85" t="s">
        <v>42</v>
      </c>
    </row>
    <row r="11" spans="1:3" x14ac:dyDescent="0.25">
      <c r="B11" s="85" t="s">
        <v>44</v>
      </c>
      <c r="C11" s="85" t="s">
        <v>42</v>
      </c>
    </row>
    <row r="12" spans="1:3" x14ac:dyDescent="0.25">
      <c r="B12" s="85" t="s">
        <v>45</v>
      </c>
      <c r="C12" s="85" t="s">
        <v>42</v>
      </c>
    </row>
    <row r="13" spans="1:3" x14ac:dyDescent="0.25">
      <c r="B13" s="85" t="s">
        <v>46</v>
      </c>
      <c r="C13" s="85" t="s">
        <v>42</v>
      </c>
    </row>
    <row r="14" spans="1:3" x14ac:dyDescent="0.25">
      <c r="B14" s="85"/>
      <c r="C14" s="85"/>
    </row>
    <row r="15" spans="1:3" x14ac:dyDescent="0.25">
      <c r="B15" s="85" t="s">
        <v>47</v>
      </c>
      <c r="C15" s="85" t="s">
        <v>42</v>
      </c>
    </row>
    <row r="16" spans="1:3" x14ac:dyDescent="0.25">
      <c r="B16" s="85" t="s">
        <v>48</v>
      </c>
      <c r="C16" s="85" t="s">
        <v>42</v>
      </c>
    </row>
    <row r="17" spans="2:6" x14ac:dyDescent="0.25">
      <c r="B17" s="85" t="s">
        <v>49</v>
      </c>
      <c r="C17" s="85" t="s">
        <v>42</v>
      </c>
    </row>
    <row r="18" spans="2:6" x14ac:dyDescent="0.25">
      <c r="B18" s="85" t="s">
        <v>50</v>
      </c>
      <c r="C18" s="85" t="s">
        <v>42</v>
      </c>
    </row>
    <row r="19" spans="2:6" x14ac:dyDescent="0.25">
      <c r="B19" s="85"/>
      <c r="C19" s="85"/>
    </row>
    <row r="20" spans="2:6" x14ac:dyDescent="0.25">
      <c r="B20" s="85" t="s">
        <v>51</v>
      </c>
      <c r="C20" s="85" t="s">
        <v>112</v>
      </c>
      <c r="D20" s="69" t="s">
        <v>111</v>
      </c>
    </row>
    <row r="21" spans="2:6" x14ac:dyDescent="0.25">
      <c r="B21" s="85" t="s">
        <v>52</v>
      </c>
      <c r="C21" s="85" t="s">
        <v>70</v>
      </c>
      <c r="D21" s="88">
        <v>2</v>
      </c>
    </row>
    <row r="22" spans="2:6" x14ac:dyDescent="0.25">
      <c r="B22" s="85"/>
      <c r="C22" s="85"/>
    </row>
    <row r="23" spans="2:6" x14ac:dyDescent="0.25">
      <c r="B23" s="99" t="s">
        <v>53</v>
      </c>
      <c r="C23" s="85" t="s">
        <v>116</v>
      </c>
      <c r="D23" s="85" t="s">
        <v>113</v>
      </c>
      <c r="E23" s="85" t="s">
        <v>114</v>
      </c>
      <c r="F23" s="85" t="s">
        <v>115</v>
      </c>
    </row>
    <row r="24" spans="2:6" x14ac:dyDescent="0.25">
      <c r="B24" s="99"/>
      <c r="C24" s="85" t="s">
        <v>70</v>
      </c>
      <c r="D24" s="69" t="s">
        <v>2</v>
      </c>
      <c r="E24" s="69" t="s">
        <v>117</v>
      </c>
      <c r="F24" s="69" t="s">
        <v>117</v>
      </c>
    </row>
    <row r="25" spans="2:6" x14ac:dyDescent="0.25">
      <c r="B25" s="99"/>
      <c r="C25" s="85" t="s">
        <v>70</v>
      </c>
      <c r="D25" s="69" t="s">
        <v>2</v>
      </c>
      <c r="E25" s="69" t="s">
        <v>117</v>
      </c>
      <c r="F25" s="69" t="s">
        <v>117</v>
      </c>
    </row>
    <row r="26" spans="2:6" x14ac:dyDescent="0.25">
      <c r="B26" s="99"/>
      <c r="C26" s="85" t="s">
        <v>70</v>
      </c>
      <c r="D26" s="69" t="s">
        <v>2</v>
      </c>
      <c r="E26" s="69" t="s">
        <v>117</v>
      </c>
      <c r="F26" s="69" t="s">
        <v>117</v>
      </c>
    </row>
    <row r="27" spans="2:6" x14ac:dyDescent="0.25">
      <c r="B27" s="99"/>
      <c r="C27" s="85" t="s">
        <v>70</v>
      </c>
      <c r="D27" s="69" t="s">
        <v>2</v>
      </c>
      <c r="E27" s="69" t="s">
        <v>117</v>
      </c>
      <c r="F27" s="69" t="s">
        <v>117</v>
      </c>
    </row>
    <row r="28" spans="2:6" x14ac:dyDescent="0.25">
      <c r="B28" s="99"/>
      <c r="C28" s="85" t="s">
        <v>70</v>
      </c>
      <c r="D28" s="69" t="s">
        <v>2</v>
      </c>
      <c r="E28" s="69" t="s">
        <v>117</v>
      </c>
      <c r="F28" s="69" t="s">
        <v>117</v>
      </c>
    </row>
    <row r="29" spans="2:6" x14ac:dyDescent="0.25">
      <c r="B29" s="99"/>
      <c r="C29" s="85"/>
    </row>
    <row r="30" spans="2:6" ht="42" x14ac:dyDescent="0.25">
      <c r="B30" s="85" t="s">
        <v>120</v>
      </c>
      <c r="C30" s="86" t="s">
        <v>119</v>
      </c>
      <c r="E30" s="69" t="s">
        <v>118</v>
      </c>
    </row>
    <row r="31" spans="2:6" x14ac:dyDescent="0.25">
      <c r="B31" s="85"/>
      <c r="C31" s="86" t="s">
        <v>54</v>
      </c>
      <c r="E31" s="69" t="s">
        <v>121</v>
      </c>
    </row>
    <row r="32" spans="2:6" x14ac:dyDescent="0.25">
      <c r="B32" s="87"/>
      <c r="C32" s="85"/>
    </row>
    <row r="33" spans="2:6" ht="63" x14ac:dyDescent="0.25">
      <c r="B33" s="85" t="s">
        <v>122</v>
      </c>
      <c r="C33" s="85" t="s">
        <v>116</v>
      </c>
      <c r="D33" s="85" t="s">
        <v>113</v>
      </c>
      <c r="E33" s="85" t="s">
        <v>114</v>
      </c>
      <c r="F33" s="85" t="s">
        <v>118</v>
      </c>
    </row>
    <row r="34" spans="2:6" x14ac:dyDescent="0.25">
      <c r="B34" s="85"/>
      <c r="C34" s="85" t="s">
        <v>70</v>
      </c>
      <c r="D34" s="69" t="s">
        <v>2</v>
      </c>
      <c r="E34" s="69" t="s">
        <v>117</v>
      </c>
      <c r="F34" s="69" t="s">
        <v>117</v>
      </c>
    </row>
    <row r="35" spans="2:6" x14ac:dyDescent="0.25">
      <c r="B35" s="85"/>
      <c r="C35" s="85" t="s">
        <v>55</v>
      </c>
    </row>
    <row r="36" spans="2:6" ht="50.1" customHeight="1" x14ac:dyDescent="0.25">
      <c r="B36" s="99" t="s">
        <v>56</v>
      </c>
      <c r="C36" s="85" t="s">
        <v>116</v>
      </c>
      <c r="D36" s="85" t="s">
        <v>113</v>
      </c>
      <c r="E36" s="85" t="s">
        <v>114</v>
      </c>
      <c r="F36" s="85" t="s">
        <v>118</v>
      </c>
    </row>
    <row r="37" spans="2:6" x14ac:dyDescent="0.25">
      <c r="B37" s="99"/>
      <c r="C37" s="85" t="s">
        <v>70</v>
      </c>
      <c r="D37" s="69" t="s">
        <v>2</v>
      </c>
      <c r="E37" s="69" t="s">
        <v>117</v>
      </c>
      <c r="F37" s="69" t="s">
        <v>117</v>
      </c>
    </row>
    <row r="38" spans="2:6" x14ac:dyDescent="0.25">
      <c r="B38" s="99"/>
      <c r="C38" s="85" t="s">
        <v>55</v>
      </c>
    </row>
    <row r="39" spans="2:6" x14ac:dyDescent="0.25">
      <c r="B39" s="85" t="s">
        <v>57</v>
      </c>
      <c r="C39" s="85" t="s">
        <v>124</v>
      </c>
      <c r="E39" s="69" t="s">
        <v>123</v>
      </c>
    </row>
    <row r="40" spans="2:6" x14ac:dyDescent="0.25">
      <c r="B40" s="85" t="s">
        <v>58</v>
      </c>
      <c r="C40" s="85" t="s">
        <v>42</v>
      </c>
    </row>
    <row r="41" spans="2:6" x14ac:dyDescent="0.25">
      <c r="B41" s="85" t="s">
        <v>59</v>
      </c>
      <c r="C41" s="85" t="s">
        <v>42</v>
      </c>
    </row>
    <row r="42" spans="2:6" x14ac:dyDescent="0.25">
      <c r="B42" s="85" t="s">
        <v>49</v>
      </c>
      <c r="C42" s="85" t="s">
        <v>42</v>
      </c>
    </row>
    <row r="43" spans="2:6" x14ac:dyDescent="0.25">
      <c r="B43" s="85" t="s">
        <v>50</v>
      </c>
      <c r="C43" s="85" t="s">
        <v>42</v>
      </c>
    </row>
    <row r="44" spans="2:6" x14ac:dyDescent="0.25">
      <c r="B44" s="85" t="s">
        <v>60</v>
      </c>
      <c r="C44" s="85" t="s">
        <v>42</v>
      </c>
    </row>
    <row r="45" spans="2:6" x14ac:dyDescent="0.25">
      <c r="B45" s="85" t="s">
        <v>61</v>
      </c>
      <c r="C45" s="85" t="s">
        <v>42</v>
      </c>
    </row>
    <row r="46" spans="2:6" x14ac:dyDescent="0.25">
      <c r="B46" s="85" t="s">
        <v>62</v>
      </c>
      <c r="C46" s="85" t="s">
        <v>42</v>
      </c>
    </row>
    <row r="47" spans="2:6" x14ac:dyDescent="0.25">
      <c r="B47" s="85" t="s">
        <v>63</v>
      </c>
      <c r="C47" s="85" t="s">
        <v>42</v>
      </c>
    </row>
    <row r="48" spans="2:6" x14ac:dyDescent="0.25">
      <c r="B48" s="85" t="s">
        <v>64</v>
      </c>
      <c r="C48" s="85" t="s">
        <v>42</v>
      </c>
    </row>
    <row r="49" spans="1:3" x14ac:dyDescent="0.25">
      <c r="B49" s="85"/>
      <c r="C49" s="85"/>
    </row>
    <row r="50" spans="1:3" x14ac:dyDescent="0.25">
      <c r="B50" s="85" t="s">
        <v>65</v>
      </c>
      <c r="C50" s="85" t="s">
        <v>42</v>
      </c>
    </row>
    <row r="51" spans="1:3" x14ac:dyDescent="0.25">
      <c r="B51" s="85" t="s">
        <v>66</v>
      </c>
      <c r="C51" s="85" t="s">
        <v>67</v>
      </c>
    </row>
    <row r="52" spans="1:3" x14ac:dyDescent="0.25">
      <c r="B52" s="85" t="s">
        <v>68</v>
      </c>
      <c r="C52" s="85" t="s">
        <v>42</v>
      </c>
    </row>
    <row r="53" spans="1:3" ht="96.95" customHeight="1" x14ac:dyDescent="0.25">
      <c r="B53" s="99" t="s">
        <v>69</v>
      </c>
      <c r="C53" s="85" t="s">
        <v>70</v>
      </c>
    </row>
    <row r="54" spans="1:3" x14ac:dyDescent="0.25">
      <c r="B54" s="99"/>
      <c r="C54" s="85" t="s">
        <v>70</v>
      </c>
    </row>
    <row r="55" spans="1:3" x14ac:dyDescent="0.25">
      <c r="B55" s="85" t="s">
        <v>71</v>
      </c>
      <c r="C55" s="85" t="s">
        <v>42</v>
      </c>
    </row>
    <row r="56" spans="1:3" x14ac:dyDescent="0.25">
      <c r="B56" s="73"/>
    </row>
    <row r="57" spans="1:3" x14ac:dyDescent="0.25">
      <c r="B57" s="63" t="s">
        <v>72</v>
      </c>
    </row>
    <row r="58" spans="1:3" x14ac:dyDescent="0.25">
      <c r="B58" s="74"/>
    </row>
    <row r="59" spans="1:3" x14ac:dyDescent="0.25">
      <c r="B59" s="74"/>
    </row>
    <row r="60" spans="1:3" ht="24" x14ac:dyDescent="0.25">
      <c r="B60" s="75" t="s">
        <v>73</v>
      </c>
    </row>
    <row r="61" spans="1:3" x14ac:dyDescent="0.25">
      <c r="B61" s="74"/>
    </row>
    <row r="62" spans="1:3" ht="32.1" customHeight="1" x14ac:dyDescent="0.25">
      <c r="A62" s="76" t="s">
        <v>74</v>
      </c>
      <c r="B62" s="96" t="s">
        <v>75</v>
      </c>
      <c r="C62" s="96"/>
    </row>
    <row r="63" spans="1:3" x14ac:dyDescent="0.25">
      <c r="B63" s="74"/>
    </row>
    <row r="64" spans="1:3" ht="21.95" customHeight="1" x14ac:dyDescent="0.25">
      <c r="A64" s="76" t="s">
        <v>74</v>
      </c>
      <c r="B64" s="96" t="s">
        <v>76</v>
      </c>
      <c r="C64" s="96"/>
    </row>
    <row r="66" spans="1:3" ht="54.95" customHeight="1" x14ac:dyDescent="0.25">
      <c r="A66" s="76" t="s">
        <v>77</v>
      </c>
      <c r="B66" s="97" t="s">
        <v>78</v>
      </c>
      <c r="C66" s="97"/>
    </row>
    <row r="68" spans="1:3" ht="33" customHeight="1" x14ac:dyDescent="0.25">
      <c r="A68" s="77" t="s">
        <v>79</v>
      </c>
      <c r="B68" s="97" t="s">
        <v>80</v>
      </c>
      <c r="C68" s="97"/>
    </row>
    <row r="70" spans="1:3" ht="21.95" customHeight="1" x14ac:dyDescent="0.25">
      <c r="A70" s="76" t="s">
        <v>81</v>
      </c>
      <c r="B70" s="97" t="s">
        <v>82</v>
      </c>
      <c r="C70" s="97"/>
    </row>
    <row r="72" spans="1:3" ht="33" customHeight="1" x14ac:dyDescent="0.25">
      <c r="A72" s="76" t="s">
        <v>81</v>
      </c>
      <c r="B72" s="97" t="s">
        <v>83</v>
      </c>
      <c r="C72" s="97"/>
    </row>
    <row r="74" spans="1:3" ht="39.950000000000003" customHeight="1" x14ac:dyDescent="0.25">
      <c r="A74" s="76" t="s">
        <v>74</v>
      </c>
      <c r="B74" s="96" t="s">
        <v>84</v>
      </c>
      <c r="C74" s="96"/>
    </row>
    <row r="76" spans="1:3" x14ac:dyDescent="0.25">
      <c r="A76" s="76" t="s">
        <v>74</v>
      </c>
      <c r="B76" s="96" t="s">
        <v>85</v>
      </c>
      <c r="C76" s="96"/>
    </row>
    <row r="78" spans="1:3" ht="21.95" customHeight="1" x14ac:dyDescent="0.25">
      <c r="A78" s="76" t="s">
        <v>74</v>
      </c>
      <c r="B78" s="97" t="s">
        <v>86</v>
      </c>
      <c r="C78" s="97"/>
    </row>
    <row r="80" spans="1:3" ht="33" customHeight="1" x14ac:dyDescent="0.25">
      <c r="A80" s="76" t="s">
        <v>81</v>
      </c>
      <c r="B80" s="97" t="s">
        <v>87</v>
      </c>
      <c r="C80" s="97"/>
    </row>
    <row r="82" spans="1:3" ht="21.95" customHeight="1" x14ac:dyDescent="0.25">
      <c r="A82" s="76" t="s">
        <v>81</v>
      </c>
      <c r="B82" s="97" t="s">
        <v>88</v>
      </c>
      <c r="C82" s="97"/>
    </row>
    <row r="84" spans="1:3" ht="44.1" customHeight="1" x14ac:dyDescent="0.25">
      <c r="A84" s="76" t="s">
        <v>81</v>
      </c>
      <c r="B84" s="96" t="s">
        <v>89</v>
      </c>
      <c r="C84" s="96"/>
    </row>
    <row r="86" spans="1:3" ht="33" customHeight="1" x14ac:dyDescent="0.25">
      <c r="A86" s="78" t="s">
        <v>90</v>
      </c>
      <c r="B86" s="97" t="s">
        <v>91</v>
      </c>
      <c r="C86" s="97"/>
    </row>
    <row r="88" spans="1:3" ht="33.950000000000003" customHeight="1" x14ac:dyDescent="0.25">
      <c r="A88" s="78"/>
      <c r="B88" s="97"/>
      <c r="C88" s="97"/>
    </row>
    <row r="89" spans="1:3" x14ac:dyDescent="0.25">
      <c r="B89" s="63"/>
    </row>
    <row r="90" spans="1:3" x14ac:dyDescent="0.25">
      <c r="B90" s="79" t="s">
        <v>92</v>
      </c>
    </row>
    <row r="91" spans="1:3" x14ac:dyDescent="0.25">
      <c r="B91" s="74"/>
    </row>
    <row r="92" spans="1:3" x14ac:dyDescent="0.25">
      <c r="B92" s="74"/>
    </row>
    <row r="93" spans="1:3" x14ac:dyDescent="0.25">
      <c r="A93" s="76" t="s">
        <v>81</v>
      </c>
      <c r="B93" s="63" t="s">
        <v>93</v>
      </c>
    </row>
    <row r="94" spans="1:3" x14ac:dyDescent="0.25">
      <c r="B94" s="63"/>
    </row>
    <row r="95" spans="1:3" x14ac:dyDescent="0.25">
      <c r="B95" s="63"/>
    </row>
    <row r="96" spans="1:3" x14ac:dyDescent="0.25">
      <c r="B96" s="64" t="s">
        <v>94</v>
      </c>
    </row>
    <row r="97" spans="1:3" x14ac:dyDescent="0.25">
      <c r="B97" s="63"/>
    </row>
    <row r="98" spans="1:3" x14ac:dyDescent="0.25">
      <c r="B98" s="63"/>
    </row>
    <row r="99" spans="1:3" x14ac:dyDescent="0.25">
      <c r="B99" s="63"/>
    </row>
    <row r="100" spans="1:3" x14ac:dyDescent="0.25">
      <c r="B100" s="64" t="s">
        <v>95</v>
      </c>
    </row>
    <row r="101" spans="1:3" x14ac:dyDescent="0.25">
      <c r="B101" s="80"/>
    </row>
    <row r="102" spans="1:3" x14ac:dyDescent="0.25">
      <c r="B102" s="80" t="s">
        <v>96</v>
      </c>
    </row>
    <row r="103" spans="1:3" x14ac:dyDescent="0.25">
      <c r="B103" s="74"/>
    </row>
    <row r="104" spans="1:3" ht="21.95" customHeight="1" x14ac:dyDescent="0.25">
      <c r="A104" s="81" t="s">
        <v>97</v>
      </c>
      <c r="B104" s="94" t="s">
        <v>98</v>
      </c>
      <c r="C104" s="94"/>
    </row>
    <row r="105" spans="1:3" x14ac:dyDescent="0.25">
      <c r="A105" s="65"/>
    </row>
    <row r="106" spans="1:3" ht="77.099999999999994" customHeight="1" x14ac:dyDescent="0.25">
      <c r="A106" s="81" t="s">
        <v>97</v>
      </c>
      <c r="B106" s="95" t="s">
        <v>127</v>
      </c>
      <c r="C106" s="95"/>
    </row>
    <row r="107" spans="1:3" ht="15" customHeight="1" x14ac:dyDescent="0.25">
      <c r="A107" s="81"/>
      <c r="B107" s="90"/>
      <c r="C107" s="90"/>
    </row>
    <row r="108" spans="1:3" ht="77.099999999999994" customHeight="1" x14ac:dyDescent="0.25">
      <c r="A108" s="81" t="s">
        <v>109</v>
      </c>
      <c r="B108" s="95" t="s">
        <v>128</v>
      </c>
      <c r="C108" s="98"/>
    </row>
    <row r="109" spans="1:3" x14ac:dyDescent="0.25">
      <c r="B109" s="65"/>
    </row>
    <row r="110" spans="1:3" x14ac:dyDescent="0.25">
      <c r="B110" s="82" t="s">
        <v>99</v>
      </c>
    </row>
    <row r="111" spans="1:3" x14ac:dyDescent="0.25">
      <c r="B111" s="65"/>
    </row>
    <row r="112" spans="1:3" x14ac:dyDescent="0.25">
      <c r="B112" s="65"/>
    </row>
    <row r="113" spans="1:3" x14ac:dyDescent="0.25">
      <c r="B113" s="65" t="s">
        <v>100</v>
      </c>
    </row>
    <row r="114" spans="1:3" x14ac:dyDescent="0.25">
      <c r="B114" s="65"/>
    </row>
    <row r="115" spans="1:3" x14ac:dyDescent="0.25">
      <c r="B115" s="65"/>
    </row>
    <row r="116" spans="1:3" x14ac:dyDescent="0.25">
      <c r="B116" s="66" t="s">
        <v>101</v>
      </c>
    </row>
    <row r="117" spans="1:3" x14ac:dyDescent="0.25">
      <c r="B117" s="63"/>
    </row>
    <row r="118" spans="1:3" x14ac:dyDescent="0.25">
      <c r="B118" s="83"/>
    </row>
    <row r="119" spans="1:3" x14ac:dyDescent="0.25">
      <c r="B119" s="83"/>
    </row>
    <row r="120" spans="1:3" ht="21" x14ac:dyDescent="0.25">
      <c r="B120" s="83" t="s">
        <v>102</v>
      </c>
    </row>
    <row r="121" spans="1:3" x14ac:dyDescent="0.25">
      <c r="B121" s="74"/>
    </row>
    <row r="122" spans="1:3" ht="66.95" customHeight="1" x14ac:dyDescent="0.25">
      <c r="A122" s="76" t="s">
        <v>81</v>
      </c>
      <c r="B122" s="96" t="s">
        <v>103</v>
      </c>
      <c r="C122" s="96"/>
    </row>
    <row r="123" spans="1:3" x14ac:dyDescent="0.25">
      <c r="B123" s="74"/>
    </row>
    <row r="124" spans="1:3" ht="33" customHeight="1" x14ac:dyDescent="0.25">
      <c r="A124" s="76" t="s">
        <v>81</v>
      </c>
      <c r="B124" s="96" t="s">
        <v>104</v>
      </c>
      <c r="C124" s="96"/>
    </row>
    <row r="125" spans="1:3" x14ac:dyDescent="0.25">
      <c r="B125" s="74"/>
    </row>
    <row r="126" spans="1:3" x14ac:dyDescent="0.25">
      <c r="B126" s="74"/>
    </row>
    <row r="127" spans="1:3" x14ac:dyDescent="0.25">
      <c r="B127" s="74"/>
    </row>
    <row r="128" spans="1:3" x14ac:dyDescent="0.25">
      <c r="B128" s="67"/>
    </row>
    <row r="129" spans="2:3" x14ac:dyDescent="0.25">
      <c r="B129" s="67"/>
    </row>
    <row r="130" spans="2:3" x14ac:dyDescent="0.25">
      <c r="B130" s="68" t="s">
        <v>105</v>
      </c>
    </row>
    <row r="131" spans="2:3" x14ac:dyDescent="0.25">
      <c r="B131" s="67"/>
    </row>
    <row r="132" spans="2:3" x14ac:dyDescent="0.25">
      <c r="B132" s="67"/>
    </row>
    <row r="133" spans="2:3" x14ac:dyDescent="0.25">
      <c r="B133" s="67" t="s">
        <v>106</v>
      </c>
    </row>
    <row r="134" spans="2:3" ht="33" customHeight="1" x14ac:dyDescent="0.25">
      <c r="B134" s="92" t="s">
        <v>107</v>
      </c>
      <c r="C134" s="92"/>
    </row>
    <row r="135" spans="2:3" x14ac:dyDescent="0.25">
      <c r="B135" s="67" t="s">
        <v>108</v>
      </c>
    </row>
    <row r="136" spans="2:3" x14ac:dyDescent="0.25">
      <c r="B136" s="91"/>
    </row>
  </sheetData>
  <mergeCells count="26">
    <mergeCell ref="B108:C108"/>
    <mergeCell ref="B53:B54"/>
    <mergeCell ref="B36:B38"/>
    <mergeCell ref="B23:B29"/>
    <mergeCell ref="B3:C3"/>
    <mergeCell ref="B4:C4"/>
    <mergeCell ref="B62:C62"/>
    <mergeCell ref="B64:C64"/>
    <mergeCell ref="B66:C66"/>
    <mergeCell ref="B68:C68"/>
    <mergeCell ref="B134:C134"/>
    <mergeCell ref="B1:C1"/>
    <mergeCell ref="B104:C104"/>
    <mergeCell ref="B106:C106"/>
    <mergeCell ref="B122:C122"/>
    <mergeCell ref="B124:C124"/>
    <mergeCell ref="B80:C80"/>
    <mergeCell ref="B82:C82"/>
    <mergeCell ref="B84:C84"/>
    <mergeCell ref="B86:C86"/>
    <mergeCell ref="B88:C88"/>
    <mergeCell ref="B70:C70"/>
    <mergeCell ref="B72:C72"/>
    <mergeCell ref="B74:C74"/>
    <mergeCell ref="B76:C76"/>
    <mergeCell ref="B78:C78"/>
  </mergeCells>
  <pageMargins left="0.7" right="0.7" top="0.75" bottom="0.75" header="0.3" footer="0.3"/>
  <pageSetup paperSize="8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57"/>
  <sheetViews>
    <sheetView showRuler="0" workbookViewId="0">
      <selection activeCell="B55" sqref="B55:L55"/>
    </sheetView>
  </sheetViews>
  <sheetFormatPr baseColWidth="10" defaultColWidth="11.5" defaultRowHeight="15.75" x14ac:dyDescent="0.25"/>
  <cols>
    <col min="1" max="1" width="3.625" style="1" customWidth="1"/>
    <col min="2" max="2" width="44.625" bestFit="1" customWidth="1"/>
    <col min="3" max="3" width="20" bestFit="1" customWidth="1"/>
    <col min="4" max="4" width="21.5" customWidth="1"/>
    <col min="5" max="6" width="17.875" customWidth="1"/>
    <col min="7" max="7" width="17.625" customWidth="1"/>
    <col min="8" max="9" width="14" customWidth="1"/>
    <col min="10" max="10" width="5.5" hidden="1" customWidth="1"/>
    <col min="11" max="11" width="10.375" bestFit="1" customWidth="1"/>
    <col min="12" max="12" width="29.5" customWidth="1"/>
  </cols>
  <sheetData>
    <row r="1" spans="1:12" ht="18.75" thickBot="1" x14ac:dyDescent="0.3">
      <c r="B1" s="101" t="s">
        <v>0</v>
      </c>
      <c r="C1" s="102"/>
      <c r="D1" s="102"/>
      <c r="E1" s="102"/>
      <c r="F1" s="102"/>
      <c r="G1" s="102"/>
      <c r="H1" s="102"/>
      <c r="I1" s="102"/>
      <c r="J1" s="102"/>
      <c r="K1" s="102"/>
      <c r="L1" s="103"/>
    </row>
    <row r="2" spans="1:12" ht="18.75" thickBot="1" x14ac:dyDescent="0.3">
      <c r="B2" s="104" t="s">
        <v>1</v>
      </c>
      <c r="C2" s="104"/>
      <c r="D2" s="104"/>
      <c r="E2" s="104"/>
      <c r="F2" s="104"/>
      <c r="G2" s="104"/>
      <c r="H2" s="104"/>
      <c r="I2" s="104"/>
      <c r="J2" s="104"/>
      <c r="K2" s="104"/>
      <c r="L2" s="104"/>
    </row>
    <row r="3" spans="1:12" ht="18" x14ac:dyDescent="0.25">
      <c r="B3" s="2"/>
      <c r="C3" s="105" t="s">
        <v>2</v>
      </c>
      <c r="D3" s="106"/>
    </row>
    <row r="4" spans="1:12" x14ac:dyDescent="0.25">
      <c r="B4" s="3" t="s">
        <v>3</v>
      </c>
      <c r="C4" s="4"/>
      <c r="D4" s="5">
        <f>SUM(D5:D9)</f>
        <v>10000000</v>
      </c>
    </row>
    <row r="5" spans="1:12" x14ac:dyDescent="0.25">
      <c r="B5" s="3" t="s">
        <v>4</v>
      </c>
      <c r="C5" s="6"/>
      <c r="D5" s="7">
        <v>10000000</v>
      </c>
    </row>
    <row r="6" spans="1:12" x14ac:dyDescent="0.25">
      <c r="B6" s="3" t="s">
        <v>5</v>
      </c>
      <c r="C6" s="6"/>
      <c r="D6" s="7"/>
    </row>
    <row r="7" spans="1:12" x14ac:dyDescent="0.25">
      <c r="B7" s="3" t="s">
        <v>6</v>
      </c>
      <c r="C7" s="6"/>
      <c r="D7" s="7"/>
    </row>
    <row r="8" spans="1:12" x14ac:dyDescent="0.25">
      <c r="B8" s="3" t="s">
        <v>7</v>
      </c>
      <c r="C8" s="6"/>
      <c r="D8" s="7"/>
    </row>
    <row r="9" spans="1:12" ht="16.5" thickBot="1" x14ac:dyDescent="0.3">
      <c r="B9" s="3" t="s">
        <v>8</v>
      </c>
      <c r="C9" s="8"/>
      <c r="D9" s="9"/>
      <c r="H9" s="10"/>
    </row>
    <row r="10" spans="1:12" x14ac:dyDescent="0.25">
      <c r="B10" s="3"/>
      <c r="H10" s="11"/>
      <c r="I10" s="11"/>
      <c r="J10" s="11"/>
      <c r="K10" s="11"/>
    </row>
    <row r="11" spans="1:12" s="14" customFormat="1" ht="12.75" x14ac:dyDescent="0.2">
      <c r="A11" s="12"/>
      <c r="B11" s="13"/>
      <c r="I11" s="15"/>
      <c r="J11" s="15"/>
      <c r="K11" s="15"/>
    </row>
    <row r="12" spans="1:12" s="14" customFormat="1" ht="12.75" x14ac:dyDescent="0.2">
      <c r="A12" s="12"/>
      <c r="B12" s="3" t="s">
        <v>9</v>
      </c>
      <c r="I12" s="15"/>
      <c r="J12" s="15"/>
      <c r="K12" s="15"/>
    </row>
    <row r="13" spans="1:12" s="14" customFormat="1" x14ac:dyDescent="0.25">
      <c r="A13" s="12"/>
      <c r="B13" s="14" t="s">
        <v>10</v>
      </c>
      <c r="C13" s="16">
        <f>IF(D4="","",D4*2/100)</f>
        <v>200000</v>
      </c>
      <c r="D13" s="17"/>
      <c r="E13" t="str">
        <f>IF(G4="","",G4*2/100)</f>
        <v/>
      </c>
      <c r="F13"/>
      <c r="I13" s="11"/>
      <c r="J13" s="11"/>
      <c r="K13" s="11"/>
    </row>
    <row r="14" spans="1:12" x14ac:dyDescent="0.25">
      <c r="B14" s="14" t="s">
        <v>11</v>
      </c>
      <c r="C14" s="16">
        <v>100000</v>
      </c>
      <c r="E14" s="18"/>
      <c r="F14" s="18"/>
    </row>
    <row r="15" spans="1:12" x14ac:dyDescent="0.25">
      <c r="B15" s="19" t="s">
        <v>12</v>
      </c>
      <c r="C15" s="20">
        <f>MIN(C13:C14)</f>
        <v>100000</v>
      </c>
      <c r="E15" s="18"/>
      <c r="F15" s="18"/>
    </row>
    <row r="16" spans="1:12" x14ac:dyDescent="0.25">
      <c r="B16" s="14"/>
      <c r="E16" s="18"/>
      <c r="F16" s="18"/>
    </row>
    <row r="17" spans="1:12" x14ac:dyDescent="0.25">
      <c r="B17" t="s">
        <v>13</v>
      </c>
      <c r="C17" s="21"/>
      <c r="D17" s="22">
        <f>D4</f>
        <v>10000000</v>
      </c>
      <c r="E17" s="23" t="s">
        <v>14</v>
      </c>
      <c r="F17" s="23"/>
      <c r="G17" s="24">
        <f>0.3*D17</f>
        <v>3000000</v>
      </c>
    </row>
    <row r="18" spans="1:12" x14ac:dyDescent="0.25">
      <c r="B18" t="s">
        <v>15</v>
      </c>
      <c r="C18" s="21" t="s">
        <v>16</v>
      </c>
      <c r="D18" s="22">
        <v>300000</v>
      </c>
      <c r="E18" s="23" t="s">
        <v>17</v>
      </c>
      <c r="F18" s="23"/>
      <c r="G18" s="24">
        <f>0.3*D18</f>
        <v>90000</v>
      </c>
    </row>
    <row r="19" spans="1:12" x14ac:dyDescent="0.25">
      <c r="C19" s="25"/>
      <c r="D19" s="21"/>
      <c r="E19" s="26"/>
      <c r="F19" s="26"/>
    </row>
    <row r="20" spans="1:12" x14ac:dyDescent="0.25">
      <c r="B20" t="s">
        <v>18</v>
      </c>
      <c r="E20" s="26"/>
      <c r="F20" s="26"/>
    </row>
    <row r="21" spans="1:12" x14ac:dyDescent="0.25">
      <c r="B21" t="s">
        <v>19</v>
      </c>
      <c r="D21" s="27"/>
      <c r="E21" s="26"/>
      <c r="F21" s="26"/>
      <c r="G21" s="28">
        <f>G17</f>
        <v>3000000</v>
      </c>
      <c r="L21" s="29" t="str">
        <f>IF(G23&gt;G21,"'ACHTUNG!'","")</f>
        <v/>
      </c>
    </row>
    <row r="22" spans="1:12" x14ac:dyDescent="0.25">
      <c r="E22" s="26"/>
      <c r="F22" s="26"/>
    </row>
    <row r="23" spans="1:12" x14ac:dyDescent="0.25">
      <c r="B23" t="s">
        <v>20</v>
      </c>
      <c r="E23" s="26"/>
      <c r="F23" s="26"/>
      <c r="G23" s="30">
        <f>G52</f>
        <v>180500</v>
      </c>
      <c r="H23" s="31">
        <f>G23/G21</f>
        <v>6.0166666666666667E-2</v>
      </c>
      <c r="I23" s="3" t="s">
        <v>21</v>
      </c>
      <c r="J23" s="32"/>
      <c r="K23" s="32"/>
    </row>
    <row r="24" spans="1:12" x14ac:dyDescent="0.25">
      <c r="E24" s="26"/>
      <c r="F24" s="26"/>
      <c r="G24" s="26"/>
      <c r="H24" s="32">
        <f>G23/D17</f>
        <v>1.805E-2</v>
      </c>
      <c r="I24" s="3" t="s">
        <v>22</v>
      </c>
      <c r="J24" s="32"/>
      <c r="K24" s="32"/>
    </row>
    <row r="25" spans="1:12" x14ac:dyDescent="0.25">
      <c r="B25" t="s">
        <v>23</v>
      </c>
      <c r="E25" s="26"/>
      <c r="F25" s="26"/>
      <c r="G25" s="26"/>
      <c r="H25" s="32"/>
      <c r="I25" s="3"/>
      <c r="J25" s="32"/>
      <c r="K25" s="32"/>
    </row>
    <row r="26" spans="1:12" x14ac:dyDescent="0.25">
      <c r="B26" t="s">
        <v>19</v>
      </c>
      <c r="D26" s="27"/>
      <c r="E26" s="26"/>
      <c r="F26" s="26"/>
      <c r="G26" s="28">
        <f>G18</f>
        <v>90000</v>
      </c>
      <c r="L26" s="29" t="str">
        <f>IF(G28&gt;G26,"'ACHTUNG!'","")</f>
        <v/>
      </c>
    </row>
    <row r="27" spans="1:12" x14ac:dyDescent="0.25">
      <c r="E27" s="26"/>
      <c r="F27" s="26"/>
    </row>
    <row r="28" spans="1:12" x14ac:dyDescent="0.25">
      <c r="B28" t="s">
        <v>20</v>
      </c>
      <c r="E28" s="26"/>
      <c r="F28" s="26"/>
      <c r="G28" s="30">
        <f>F52</f>
        <v>80000</v>
      </c>
      <c r="H28" s="31">
        <f>G28/G26</f>
        <v>0.88888888888888884</v>
      </c>
      <c r="I28" s="3" t="s">
        <v>24</v>
      </c>
      <c r="J28" s="32"/>
      <c r="K28" s="32"/>
    </row>
    <row r="29" spans="1:12" x14ac:dyDescent="0.25">
      <c r="E29" s="26"/>
      <c r="F29" s="26"/>
      <c r="G29" s="33"/>
      <c r="H29" s="31">
        <f>G28/D18</f>
        <v>0.26666666666666666</v>
      </c>
      <c r="I29" s="3" t="s">
        <v>25</v>
      </c>
      <c r="J29" s="32"/>
      <c r="K29" s="32"/>
    </row>
    <row r="30" spans="1:12" x14ac:dyDescent="0.25">
      <c r="E30" s="26"/>
      <c r="F30" s="26"/>
      <c r="G30" s="34"/>
      <c r="H30" s="32"/>
      <c r="I30" s="3"/>
      <c r="J30" s="32"/>
      <c r="K30" s="32"/>
    </row>
    <row r="31" spans="1:12" ht="96" x14ac:dyDescent="0.25">
      <c r="A31" s="35"/>
      <c r="B31" s="36" t="s">
        <v>26</v>
      </c>
      <c r="C31" s="37" t="s">
        <v>27</v>
      </c>
      <c r="D31" s="38" t="s">
        <v>28</v>
      </c>
      <c r="E31" s="38" t="s">
        <v>29</v>
      </c>
      <c r="F31" s="38" t="s">
        <v>30</v>
      </c>
      <c r="G31" s="38" t="s">
        <v>31</v>
      </c>
      <c r="H31" s="37" t="s">
        <v>32</v>
      </c>
      <c r="I31" s="37" t="s">
        <v>33</v>
      </c>
      <c r="J31" s="39" t="s">
        <v>34</v>
      </c>
      <c r="K31" s="39" t="s">
        <v>35</v>
      </c>
      <c r="L31" s="37" t="s">
        <v>36</v>
      </c>
    </row>
    <row r="32" spans="1:12" s="46" customFormat="1" x14ac:dyDescent="0.25">
      <c r="A32" s="40"/>
      <c r="B32" s="41"/>
      <c r="C32" s="42"/>
      <c r="D32" s="43">
        <v>100000</v>
      </c>
      <c r="E32" s="43"/>
      <c r="F32" s="43"/>
      <c r="G32" s="43">
        <f>IF(D32+E32+F32=0,"",D32+E32+F32)</f>
        <v>100000</v>
      </c>
      <c r="H32" s="42"/>
      <c r="I32" s="44"/>
      <c r="J32" s="42"/>
      <c r="K32" s="45" t="str">
        <f>IF(I32="","",I32+20)</f>
        <v/>
      </c>
      <c r="L32" s="40"/>
    </row>
    <row r="33" spans="1:12" s="46" customFormat="1" x14ac:dyDescent="0.25">
      <c r="A33" s="40"/>
      <c r="B33" s="40"/>
      <c r="C33" s="42"/>
      <c r="D33" s="43">
        <v>100</v>
      </c>
      <c r="E33" s="43"/>
      <c r="F33" s="43"/>
      <c r="G33" s="43">
        <f t="shared" ref="G33:G51" si="0">IF(D33+E33+F33=0,"",D33+E33+F33)</f>
        <v>100</v>
      </c>
      <c r="H33" s="40"/>
      <c r="I33" s="44"/>
      <c r="J33" s="40"/>
      <c r="K33" s="45" t="str">
        <f t="shared" ref="K33:K52" si="1">IF(I33="","",I33+20)</f>
        <v/>
      </c>
      <c r="L33" s="40"/>
    </row>
    <row r="34" spans="1:12" s="2" customFormat="1" x14ac:dyDescent="0.25">
      <c r="A34" s="47"/>
      <c r="B34" s="48"/>
      <c r="C34" s="49"/>
      <c r="D34" s="50">
        <v>100</v>
      </c>
      <c r="E34" s="50"/>
      <c r="F34" s="50"/>
      <c r="G34" s="51">
        <f t="shared" si="0"/>
        <v>100</v>
      </c>
      <c r="H34" s="49"/>
      <c r="I34" s="52"/>
      <c r="J34" s="49"/>
      <c r="K34" s="53" t="str">
        <f t="shared" si="1"/>
        <v/>
      </c>
      <c r="L34" s="54"/>
    </row>
    <row r="35" spans="1:12" s="2" customFormat="1" x14ac:dyDescent="0.25">
      <c r="A35" s="47"/>
      <c r="B35" s="55"/>
      <c r="C35" s="42"/>
      <c r="D35" s="43"/>
      <c r="E35" s="43">
        <v>100</v>
      </c>
      <c r="F35" s="43"/>
      <c r="G35" s="51">
        <f t="shared" si="0"/>
        <v>100</v>
      </c>
      <c r="H35" s="42"/>
      <c r="I35" s="56"/>
      <c r="J35" s="42"/>
      <c r="K35" s="57" t="str">
        <f t="shared" si="1"/>
        <v/>
      </c>
      <c r="L35" s="40"/>
    </row>
    <row r="36" spans="1:12" s="2" customFormat="1" x14ac:dyDescent="0.25">
      <c r="A36" s="47"/>
      <c r="B36" s="55"/>
      <c r="C36" s="42"/>
      <c r="D36" s="43"/>
      <c r="E36" s="43">
        <v>100</v>
      </c>
      <c r="F36" s="43"/>
      <c r="G36" s="51">
        <f t="shared" si="0"/>
        <v>100</v>
      </c>
      <c r="H36" s="42"/>
      <c r="I36" s="56"/>
      <c r="J36" s="42"/>
      <c r="K36" s="57" t="str">
        <f t="shared" si="1"/>
        <v/>
      </c>
      <c r="L36" s="40"/>
    </row>
    <row r="37" spans="1:12" s="2" customFormat="1" x14ac:dyDescent="0.25">
      <c r="A37" s="47"/>
      <c r="B37" s="55"/>
      <c r="C37" s="42"/>
      <c r="D37" s="43"/>
      <c r="E37" s="43">
        <v>100</v>
      </c>
      <c r="F37" s="43"/>
      <c r="G37" s="51">
        <f t="shared" si="0"/>
        <v>100</v>
      </c>
      <c r="H37" s="42"/>
      <c r="I37" s="56"/>
      <c r="J37" s="42"/>
      <c r="K37" s="57" t="str">
        <f t="shared" si="1"/>
        <v/>
      </c>
      <c r="L37" s="40"/>
    </row>
    <row r="38" spans="1:12" s="2" customFormat="1" x14ac:dyDescent="0.25">
      <c r="A38" s="47"/>
      <c r="B38" s="55"/>
      <c r="C38" s="42"/>
      <c r="D38" s="43"/>
      <c r="E38" s="43"/>
      <c r="F38" s="43">
        <v>80000</v>
      </c>
      <c r="G38" s="51">
        <f t="shared" si="0"/>
        <v>80000</v>
      </c>
      <c r="H38" s="42"/>
      <c r="I38" s="56"/>
      <c r="J38" s="42"/>
      <c r="K38" s="57" t="str">
        <f t="shared" si="1"/>
        <v/>
      </c>
      <c r="L38" s="40"/>
    </row>
    <row r="39" spans="1:12" s="2" customFormat="1" x14ac:dyDescent="0.25">
      <c r="A39" s="47"/>
      <c r="B39" s="55"/>
      <c r="C39" s="42"/>
      <c r="D39" s="43"/>
      <c r="E39" s="43"/>
      <c r="F39" s="43"/>
      <c r="G39" s="51" t="str">
        <f t="shared" si="0"/>
        <v/>
      </c>
      <c r="H39" s="40"/>
      <c r="I39" s="56"/>
      <c r="J39" s="40"/>
      <c r="K39" s="57" t="str">
        <f t="shared" si="1"/>
        <v/>
      </c>
      <c r="L39" s="40"/>
    </row>
    <row r="40" spans="1:12" s="2" customFormat="1" x14ac:dyDescent="0.25">
      <c r="A40" s="47"/>
      <c r="B40" s="55"/>
      <c r="C40" s="42"/>
      <c r="D40" s="43"/>
      <c r="E40" s="43"/>
      <c r="F40" s="43"/>
      <c r="G40" s="51" t="str">
        <f t="shared" si="0"/>
        <v/>
      </c>
      <c r="H40" s="40"/>
      <c r="I40" s="56"/>
      <c r="J40" s="40"/>
      <c r="K40" s="57" t="str">
        <f t="shared" si="1"/>
        <v/>
      </c>
      <c r="L40" s="40"/>
    </row>
    <row r="41" spans="1:12" s="2" customFormat="1" x14ac:dyDescent="0.25">
      <c r="A41" s="47"/>
      <c r="B41" s="55"/>
      <c r="C41" s="42"/>
      <c r="D41" s="43"/>
      <c r="E41" s="43"/>
      <c r="F41" s="43"/>
      <c r="G41" s="51" t="str">
        <f t="shared" si="0"/>
        <v/>
      </c>
      <c r="H41" s="40"/>
      <c r="I41" s="56"/>
      <c r="J41" s="40"/>
      <c r="K41" s="57" t="str">
        <f t="shared" si="1"/>
        <v/>
      </c>
      <c r="L41" s="40"/>
    </row>
    <row r="42" spans="1:12" s="2" customFormat="1" x14ac:dyDescent="0.25">
      <c r="A42" s="47"/>
      <c r="B42" s="55"/>
      <c r="C42" s="42"/>
      <c r="D42" s="43"/>
      <c r="E42" s="43"/>
      <c r="F42" s="43"/>
      <c r="G42" s="51" t="str">
        <f t="shared" si="0"/>
        <v/>
      </c>
      <c r="H42" s="40"/>
      <c r="I42" s="56"/>
      <c r="J42" s="40"/>
      <c r="K42" s="57" t="str">
        <f t="shared" si="1"/>
        <v/>
      </c>
      <c r="L42" s="40"/>
    </row>
    <row r="43" spans="1:12" s="2" customFormat="1" x14ac:dyDescent="0.25">
      <c r="A43" s="47"/>
      <c r="B43" s="55"/>
      <c r="C43" s="42"/>
      <c r="D43" s="43"/>
      <c r="E43" s="43"/>
      <c r="F43" s="43"/>
      <c r="G43" s="51" t="str">
        <f t="shared" si="0"/>
        <v/>
      </c>
      <c r="H43" s="40"/>
      <c r="I43" s="56"/>
      <c r="J43" s="40"/>
      <c r="K43" s="57" t="str">
        <f t="shared" si="1"/>
        <v/>
      </c>
      <c r="L43" s="40"/>
    </row>
    <row r="44" spans="1:12" s="2" customFormat="1" x14ac:dyDescent="0.25">
      <c r="A44" s="47"/>
      <c r="B44" s="55"/>
      <c r="C44" s="42"/>
      <c r="D44" s="43"/>
      <c r="E44" s="43"/>
      <c r="F44" s="43"/>
      <c r="G44" s="51" t="str">
        <f t="shared" si="0"/>
        <v/>
      </c>
      <c r="H44" s="40"/>
      <c r="I44" s="56"/>
      <c r="J44" s="40"/>
      <c r="K44" s="57" t="str">
        <f t="shared" si="1"/>
        <v/>
      </c>
      <c r="L44" s="40"/>
    </row>
    <row r="45" spans="1:12" s="2" customFormat="1" x14ac:dyDescent="0.25">
      <c r="A45" s="47"/>
      <c r="B45" s="55"/>
      <c r="C45" s="42"/>
      <c r="D45" s="43"/>
      <c r="E45" s="43"/>
      <c r="F45" s="43"/>
      <c r="G45" s="51" t="str">
        <f t="shared" si="0"/>
        <v/>
      </c>
      <c r="H45" s="40"/>
      <c r="I45" s="56"/>
      <c r="J45" s="40"/>
      <c r="K45" s="57" t="str">
        <f t="shared" si="1"/>
        <v/>
      </c>
      <c r="L45" s="40"/>
    </row>
    <row r="46" spans="1:12" s="2" customFormat="1" x14ac:dyDescent="0.25">
      <c r="A46" s="47"/>
      <c r="B46" s="55"/>
      <c r="C46" s="42"/>
      <c r="D46" s="43"/>
      <c r="E46" s="43"/>
      <c r="F46" s="43"/>
      <c r="G46" s="51" t="str">
        <f t="shared" si="0"/>
        <v/>
      </c>
      <c r="H46" s="40"/>
      <c r="I46" s="56"/>
      <c r="J46" s="40"/>
      <c r="K46" s="57" t="str">
        <f t="shared" si="1"/>
        <v/>
      </c>
      <c r="L46" s="40"/>
    </row>
    <row r="47" spans="1:12" s="2" customFormat="1" x14ac:dyDescent="0.25">
      <c r="A47" s="47"/>
      <c r="B47" s="55"/>
      <c r="C47" s="42"/>
      <c r="D47" s="43"/>
      <c r="E47" s="43"/>
      <c r="F47" s="43"/>
      <c r="G47" s="51" t="str">
        <f t="shared" si="0"/>
        <v/>
      </c>
      <c r="H47" s="40"/>
      <c r="I47" s="56"/>
      <c r="J47" s="40"/>
      <c r="K47" s="57" t="str">
        <f t="shared" si="1"/>
        <v/>
      </c>
      <c r="L47" s="40"/>
    </row>
    <row r="48" spans="1:12" s="2" customFormat="1" x14ac:dyDescent="0.25">
      <c r="A48" s="47"/>
      <c r="B48" s="55"/>
      <c r="C48" s="42"/>
      <c r="D48" s="43"/>
      <c r="E48" s="43"/>
      <c r="F48" s="43"/>
      <c r="G48" s="51" t="str">
        <f t="shared" si="0"/>
        <v/>
      </c>
      <c r="H48" s="40"/>
      <c r="I48" s="56"/>
      <c r="J48" s="40"/>
      <c r="K48" s="57" t="str">
        <f t="shared" si="1"/>
        <v/>
      </c>
      <c r="L48" s="40"/>
    </row>
    <row r="49" spans="1:12" s="2" customFormat="1" x14ac:dyDescent="0.25">
      <c r="A49" s="47"/>
      <c r="B49" s="55"/>
      <c r="C49" s="42"/>
      <c r="D49" s="43"/>
      <c r="E49" s="43"/>
      <c r="F49" s="43"/>
      <c r="G49" s="51" t="str">
        <f t="shared" si="0"/>
        <v/>
      </c>
      <c r="H49" s="40"/>
      <c r="I49" s="56"/>
      <c r="J49" s="40"/>
      <c r="K49" s="57" t="str">
        <f t="shared" si="1"/>
        <v/>
      </c>
      <c r="L49" s="40"/>
    </row>
    <row r="50" spans="1:12" s="2" customFormat="1" x14ac:dyDescent="0.25">
      <c r="A50" s="47"/>
      <c r="B50" s="55"/>
      <c r="C50" s="42"/>
      <c r="D50" s="43"/>
      <c r="E50" s="43"/>
      <c r="F50" s="43"/>
      <c r="G50" s="51" t="str">
        <f t="shared" si="0"/>
        <v/>
      </c>
      <c r="H50" s="40"/>
      <c r="I50" s="56"/>
      <c r="J50" s="40"/>
      <c r="K50" s="57" t="str">
        <f t="shared" si="1"/>
        <v/>
      </c>
      <c r="L50" s="40"/>
    </row>
    <row r="51" spans="1:12" s="2" customFormat="1" x14ac:dyDescent="0.25">
      <c r="A51" s="47"/>
      <c r="B51" s="55"/>
      <c r="C51" s="42"/>
      <c r="D51" s="43"/>
      <c r="E51" s="43"/>
      <c r="F51" s="43"/>
      <c r="G51" s="51" t="str">
        <f t="shared" si="0"/>
        <v/>
      </c>
      <c r="H51" s="40"/>
      <c r="I51" s="56"/>
      <c r="J51" s="40"/>
      <c r="K51" s="57" t="str">
        <f t="shared" si="1"/>
        <v/>
      </c>
      <c r="L51" s="40"/>
    </row>
    <row r="52" spans="1:12" s="3" customFormat="1" x14ac:dyDescent="0.25">
      <c r="A52" s="58"/>
      <c r="B52" s="59" t="s">
        <v>37</v>
      </c>
      <c r="C52" s="60"/>
      <c r="D52" s="61">
        <f>SUM(D32:D51)</f>
        <v>100200</v>
      </c>
      <c r="E52" s="61">
        <f>SUM(E32:E51)</f>
        <v>300</v>
      </c>
      <c r="F52" s="61">
        <f>SUM(F32:F51)</f>
        <v>80000</v>
      </c>
      <c r="G52" s="61">
        <f>SUM(G32:G51)</f>
        <v>180500</v>
      </c>
      <c r="H52" s="60"/>
      <c r="I52" s="56"/>
      <c r="J52" s="60"/>
      <c r="K52" s="57" t="str">
        <f t="shared" si="1"/>
        <v/>
      </c>
      <c r="L52" s="60"/>
    </row>
    <row r="53" spans="1:12" ht="20.25" x14ac:dyDescent="0.3">
      <c r="D53" s="62" t="str">
        <f>IF(D52&gt;G21,"ACHTUNG","")</f>
        <v/>
      </c>
      <c r="E53" s="62" t="str">
        <f>IF(E52&gt;G17,"ACHTUNG","")</f>
        <v/>
      </c>
      <c r="F53" s="62" t="str">
        <f>IF(F52&gt;G26,"ACHTUNG","")</f>
        <v/>
      </c>
      <c r="G53" s="62" t="str">
        <f>IF(G52&gt;G21,"ACHTUNG","")</f>
        <v/>
      </c>
    </row>
    <row r="55" spans="1:12" x14ac:dyDescent="0.25">
      <c r="B55" s="107" t="s">
        <v>38</v>
      </c>
      <c r="C55" s="107"/>
      <c r="D55" s="107"/>
      <c r="E55" s="107"/>
      <c r="F55" s="107"/>
      <c r="G55" s="107"/>
      <c r="H55" s="107"/>
      <c r="I55" s="107"/>
      <c r="J55" s="107"/>
      <c r="K55" s="107"/>
      <c r="L55" s="107"/>
    </row>
    <row r="57" spans="1:12" x14ac:dyDescent="0.25">
      <c r="B57" s="3" t="s">
        <v>125</v>
      </c>
    </row>
  </sheetData>
  <mergeCells count="4">
    <mergeCell ref="B1:L1"/>
    <mergeCell ref="B2:L2"/>
    <mergeCell ref="C3:D3"/>
    <mergeCell ref="B55:L55"/>
  </mergeCells>
  <conditionalFormatting sqref="G53">
    <cfRule type="cellIs" dxfId="4" priority="1" stopIfTrue="1" operator="equal">
      <formula>"achtung"</formula>
    </cfRule>
  </conditionalFormatting>
  <conditionalFormatting sqref="H29:H30 J23:K25 J28:K30 H24:H25">
    <cfRule type="cellIs" dxfId="3" priority="2" stopIfTrue="1" operator="greaterThan">
      <formula>0.4</formula>
    </cfRule>
  </conditionalFormatting>
  <conditionalFormatting sqref="D53:F53">
    <cfRule type="cellIs" dxfId="2" priority="3" stopIfTrue="1" operator="equal">
      <formula>"achtung"</formula>
    </cfRule>
  </conditionalFormatting>
  <conditionalFormatting sqref="K32:K52">
    <cfRule type="cellIs" dxfId="1" priority="4" stopIfTrue="1" operator="equal">
      <formula>"verfallen"</formula>
    </cfRule>
  </conditionalFormatting>
  <conditionalFormatting sqref="H28 H23">
    <cfRule type="cellIs" dxfId="0" priority="5" stopIfTrue="1" operator="greaterThan">
      <formula>0.9</formula>
    </cfRule>
  </conditionalFormatting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16</vt:i4>
      </vt:variant>
    </vt:vector>
  </HeadingPairs>
  <TitlesOfParts>
    <vt:vector size="18" baseType="lpstr">
      <vt:lpstr>U1</vt:lpstr>
      <vt:lpstr>U1a</vt:lpstr>
      <vt:lpstr>'U1'!Dropdown1</vt:lpstr>
      <vt:lpstr>'U1'!Dropdown3</vt:lpstr>
      <vt:lpstr>'U1'!Dropdown4</vt:lpstr>
      <vt:lpstr>'U1'!Dropdown5</vt:lpstr>
      <vt:lpstr>'U1'!Dropdown6</vt:lpstr>
      <vt:lpstr>'U1'!Testo18</vt:lpstr>
      <vt:lpstr>'U1'!Testo20</vt:lpstr>
      <vt:lpstr>'U1'!Testo21</vt:lpstr>
      <vt:lpstr>'U1'!Testo22</vt:lpstr>
      <vt:lpstr>'U1'!Testo23</vt:lpstr>
      <vt:lpstr>'U1'!Testo25</vt:lpstr>
      <vt:lpstr>'U1'!Testo30</vt:lpstr>
      <vt:lpstr>'U1'!Testo32</vt:lpstr>
      <vt:lpstr>'U1'!Testo33</vt:lpstr>
      <vt:lpstr>'U1'!Testo35</vt:lpstr>
      <vt:lpstr>'U1'!Testo37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Utente di Microsoft Office</dc:creator>
  <cp:lastModifiedBy>Augschoell, Verena</cp:lastModifiedBy>
  <cp:lastPrinted>2018-09-21T08:17:50Z</cp:lastPrinted>
  <dcterms:created xsi:type="dcterms:W3CDTF">2017-10-23T20:13:12Z</dcterms:created>
  <dcterms:modified xsi:type="dcterms:W3CDTF">2018-09-28T13:38:39Z</dcterms:modified>
</cp:coreProperties>
</file>